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1840" windowHeight="9435"/>
  </bookViews>
  <sheets>
    <sheet name="专业技术岗及专职实验员" sheetId="5" r:id="rId1"/>
    <sheet name="管理岗位" sheetId="7" r:id="rId2"/>
  </sheets>
  <calcPr calcId="145621"/>
</workbook>
</file>

<file path=xl/calcChain.xml><?xml version="1.0" encoding="utf-8"?>
<calcChain xmlns="http://schemas.openxmlformats.org/spreadsheetml/2006/main">
  <c r="Q3" i="7" l="1"/>
  <c r="N3" i="7"/>
  <c r="L3" i="7"/>
  <c r="O3" i="7" s="1"/>
  <c r="R3" i="7" s="1"/>
  <c r="N13" i="5"/>
  <c r="L13" i="5"/>
  <c r="N12" i="5"/>
  <c r="L12" i="5"/>
  <c r="N11" i="5"/>
  <c r="L11" i="5"/>
  <c r="N10" i="5"/>
  <c r="L10" i="5"/>
  <c r="N9" i="5"/>
  <c r="L9" i="5"/>
  <c r="N8" i="5"/>
  <c r="L8" i="5"/>
  <c r="N7" i="5"/>
  <c r="L7" i="5"/>
  <c r="N6" i="5"/>
  <c r="L6" i="5"/>
  <c r="N5" i="5"/>
  <c r="L5" i="5"/>
  <c r="N4" i="5"/>
  <c r="L4" i="5"/>
  <c r="N3" i="5"/>
  <c r="L3" i="5"/>
  <c r="O7" i="5" l="1"/>
  <c r="O3" i="5"/>
  <c r="O4" i="5"/>
  <c r="O5" i="5"/>
  <c r="O6" i="5"/>
  <c r="O8" i="5"/>
  <c r="O9" i="5"/>
  <c r="O10" i="5"/>
  <c r="O11" i="5"/>
  <c r="O12" i="5"/>
  <c r="O13" i="5"/>
</calcChain>
</file>

<file path=xl/sharedStrings.xml><?xml version="1.0" encoding="utf-8"?>
<sst xmlns="http://schemas.openxmlformats.org/spreadsheetml/2006/main" count="138" uniqueCount="101">
  <si>
    <t>招聘人数</t>
  </si>
  <si>
    <t>管理</t>
  </si>
  <si>
    <t>计划财务处</t>
  </si>
  <si>
    <t>应聘单位</t>
    <phoneticPr fontId="2" type="noConversion"/>
  </si>
  <si>
    <t>应聘岗位</t>
    <phoneticPr fontId="2" type="noConversion"/>
  </si>
  <si>
    <t>姓名</t>
    <phoneticPr fontId="4" type="noConversion"/>
  </si>
  <si>
    <t>性别</t>
    <phoneticPr fontId="4" type="noConversion"/>
  </si>
  <si>
    <t>出生年月</t>
    <phoneticPr fontId="4" type="noConversion"/>
  </si>
  <si>
    <t>学历</t>
    <phoneticPr fontId="4" type="noConversion"/>
  </si>
  <si>
    <t>女</t>
  </si>
  <si>
    <t>硕士研究生</t>
  </si>
  <si>
    <t>男</t>
  </si>
  <si>
    <t>计算机科学与技术</t>
  </si>
  <si>
    <t>马瑞江</t>
  </si>
  <si>
    <t>19891114</t>
  </si>
  <si>
    <t>计算机科学与技术</t>
    <phoneticPr fontId="2" type="noConversion"/>
  </si>
  <si>
    <t>招聘专业</t>
    <phoneticPr fontId="2" type="noConversion"/>
  </si>
  <si>
    <t>所学专业</t>
    <phoneticPr fontId="4" type="noConversion"/>
  </si>
  <si>
    <t>毕业院校</t>
    <phoneticPr fontId="2" type="noConversion"/>
  </si>
  <si>
    <t>岗位能力测试成绩</t>
    <phoneticPr fontId="2" type="noConversion"/>
  </si>
  <si>
    <t>北京科技大学</t>
    <phoneticPr fontId="2" type="noConversion"/>
  </si>
  <si>
    <t>综合能力测试成绩</t>
    <phoneticPr fontId="2" type="noConversion"/>
  </si>
  <si>
    <t>按30%折算成绩</t>
    <phoneticPr fontId="2" type="noConversion"/>
  </si>
  <si>
    <t>按40%折算成绩</t>
    <phoneticPr fontId="2" type="noConversion"/>
  </si>
  <si>
    <t>专业考核总成绩</t>
    <phoneticPr fontId="2" type="noConversion"/>
  </si>
  <si>
    <t>面试成绩</t>
    <phoneticPr fontId="2" type="noConversion"/>
  </si>
  <si>
    <t>总成绩</t>
    <phoneticPr fontId="2" type="noConversion"/>
  </si>
  <si>
    <t>名次</t>
    <phoneticPr fontId="2" type="noConversion"/>
  </si>
  <si>
    <t>是否进入体检</t>
    <phoneticPr fontId="2" type="noConversion"/>
  </si>
  <si>
    <t>是</t>
    <phoneticPr fontId="2" type="noConversion"/>
  </si>
  <si>
    <t>车海山</t>
  </si>
  <si>
    <t>19930307</t>
  </si>
  <si>
    <t>南京理工大学</t>
  </si>
  <si>
    <t>化工过程机械</t>
  </si>
  <si>
    <t>孙冠琼</t>
  </si>
  <si>
    <t>19880312</t>
  </si>
  <si>
    <t>兰州理工大学</t>
  </si>
  <si>
    <t>检测技术与自动化装置</t>
  </si>
  <si>
    <t>计算机技术与应用系</t>
  </si>
  <si>
    <t>贾建帮</t>
  </si>
  <si>
    <t>19911129</t>
  </si>
  <si>
    <t>青海大学</t>
  </si>
  <si>
    <t>计算机技术</t>
  </si>
  <si>
    <t>王世颍</t>
  </si>
  <si>
    <t>19910706</t>
  </si>
  <si>
    <t>兰州大学</t>
  </si>
  <si>
    <t>牧科院</t>
  </si>
  <si>
    <t>李淑萍</t>
  </si>
  <si>
    <t>19900906</t>
  </si>
  <si>
    <t>甘肃农业大学</t>
  </si>
  <si>
    <t>预防兽医学</t>
  </si>
  <si>
    <t>化学工程</t>
  </si>
  <si>
    <t>徐建东</t>
  </si>
  <si>
    <t>19901108</t>
  </si>
  <si>
    <t>桂林理工大学</t>
  </si>
  <si>
    <t>地质学</t>
  </si>
  <si>
    <t>蔡娜</t>
  </si>
  <si>
    <t>19920427</t>
  </si>
  <si>
    <t>中南大学</t>
  </si>
  <si>
    <t>矿业工程</t>
  </si>
  <si>
    <t>张明潮</t>
  </si>
  <si>
    <t>19931128</t>
  </si>
  <si>
    <t>大连理工大学</t>
  </si>
  <si>
    <t>刘丹</t>
  </si>
  <si>
    <t>19881219</t>
  </si>
  <si>
    <t>清华大学</t>
  </si>
  <si>
    <t>生物医学工程</t>
  </si>
  <si>
    <t>李德燕</t>
  </si>
  <si>
    <t>19911101</t>
  </si>
  <si>
    <t>材料学</t>
  </si>
  <si>
    <t>陈梦词</t>
  </si>
  <si>
    <t>19890811</t>
  </si>
  <si>
    <t>草业科学</t>
  </si>
  <si>
    <t>应聘单位</t>
    <phoneticPr fontId="2" type="noConversion"/>
  </si>
  <si>
    <t>岗位名称</t>
    <phoneticPr fontId="2" type="noConversion"/>
  </si>
  <si>
    <t>应聘岗位</t>
    <phoneticPr fontId="2" type="noConversion"/>
  </si>
  <si>
    <t>姓名</t>
    <phoneticPr fontId="4" type="noConversion"/>
  </si>
  <si>
    <t>性别</t>
    <phoneticPr fontId="4" type="noConversion"/>
  </si>
  <si>
    <t>出生年月</t>
    <phoneticPr fontId="4" type="noConversion"/>
  </si>
  <si>
    <t>学历</t>
    <phoneticPr fontId="4" type="noConversion"/>
  </si>
  <si>
    <t>毕业院校</t>
    <phoneticPr fontId="4" type="noConversion"/>
  </si>
  <si>
    <t>所学专业</t>
    <phoneticPr fontId="4" type="noConversion"/>
  </si>
  <si>
    <t>专业考核成绩</t>
    <phoneticPr fontId="2" type="noConversion"/>
  </si>
  <si>
    <t>按70%折算成绩</t>
    <phoneticPr fontId="2" type="noConversion"/>
  </si>
  <si>
    <t>面试
成绩</t>
    <phoneticPr fontId="2" type="noConversion"/>
  </si>
  <si>
    <t>按30%折算成绩</t>
    <phoneticPr fontId="2" type="noConversion"/>
  </si>
  <si>
    <t>总成绩</t>
    <phoneticPr fontId="2" type="noConversion"/>
  </si>
  <si>
    <t>名次</t>
    <phoneticPr fontId="2" type="noConversion"/>
  </si>
  <si>
    <t>是否进入体检</t>
    <phoneticPr fontId="2" type="noConversion"/>
  </si>
  <si>
    <t>专任教师</t>
    <phoneticPr fontId="2" type="noConversion"/>
  </si>
  <si>
    <t>是</t>
    <phoneticPr fontId="2" type="noConversion"/>
  </si>
  <si>
    <t>化工学院</t>
    <phoneticPr fontId="2" type="noConversion"/>
  </si>
  <si>
    <t>控制理论与控制工程、检测技术与自动化装置、化工过程机械、流体机械及工程</t>
    <phoneticPr fontId="2" type="noConversion"/>
  </si>
  <si>
    <t>计算机系统结构，计算机软件与理论，计算机应用技术，软件工程，计算机技术</t>
    <phoneticPr fontId="2" type="noConversion"/>
  </si>
  <si>
    <t>科研</t>
    <phoneticPr fontId="2" type="noConversion"/>
  </si>
  <si>
    <t>兽医学</t>
    <phoneticPr fontId="2" type="noConversion"/>
  </si>
  <si>
    <t>国家重点实验室</t>
    <phoneticPr fontId="2" type="noConversion"/>
  </si>
  <si>
    <t>专职实验员</t>
    <phoneticPr fontId="2" type="noConversion"/>
  </si>
  <si>
    <t>理学、工学、农学、医学类</t>
    <phoneticPr fontId="2" type="noConversion"/>
  </si>
  <si>
    <t>青海大学2018年公开招聘硕士岗位（专业技术岗及专职实验员）增补录用人员公示名单</t>
    <phoneticPr fontId="10" type="noConversion"/>
  </si>
  <si>
    <t>青海大学2018年公开招聘硕士岗位（管理岗位）调整录用人员公示名单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</si>
</sst>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黑体"/>
      <family val="3"/>
      <charset val="134"/>
    </font>
    <font>
      <sz val="12"/>
      <color theme="1" tint="4.9989318521683403E-2"/>
      <name val="黑体"/>
      <family val="3"/>
      <charset val="134"/>
    </font>
    <font>
      <sz val="14"/>
      <color theme="1" tint="4.9989318521683403E-2"/>
      <name val="仿宋_GB2312"/>
      <family val="3"/>
      <charset val="134"/>
    </font>
    <font>
      <sz val="12"/>
      <color theme="1" tint="4.9989318521683403E-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="70" zoomScaleNormal="70" workbookViewId="0">
      <selection activeCell="S6" sqref="S6"/>
    </sheetView>
  </sheetViews>
  <sheetFormatPr defaultColWidth="9" defaultRowHeight="18.75" x14ac:dyDescent="0.25"/>
  <cols>
    <col min="1" max="1" width="10.875" style="1" customWidth="1"/>
    <col min="2" max="2" width="5.75" style="1" customWidth="1"/>
    <col min="3" max="3" width="5.875" style="1" customWidth="1"/>
    <col min="4" max="4" width="12.25" style="1" customWidth="1"/>
    <col min="5" max="5" width="8.375" style="1" bestFit="1" customWidth="1"/>
    <col min="6" max="6" width="6.25" style="1" bestFit="1" customWidth="1"/>
    <col min="7" max="7" width="10.75" style="1" bestFit="1" customWidth="1"/>
    <col min="8" max="8" width="13.25" style="1" bestFit="1" customWidth="1"/>
    <col min="9" max="9" width="15.75" style="1" bestFit="1" customWidth="1"/>
    <col min="10" max="10" width="23.375" style="1" bestFit="1" customWidth="1"/>
    <col min="11" max="11" width="9.625" style="7" customWidth="1"/>
    <col min="12" max="12" width="9.125" style="1" customWidth="1"/>
    <col min="13" max="13" width="9.75" style="6" customWidth="1"/>
    <col min="14" max="14" width="9" style="1" customWidth="1"/>
    <col min="15" max="15" width="9.875" style="1" customWidth="1"/>
    <col min="16" max="16" width="9.5" style="1" customWidth="1"/>
    <col min="17" max="16384" width="9" style="1"/>
  </cols>
  <sheetData>
    <row r="1" spans="1:17" ht="43.5" customHeight="1" x14ac:dyDescent="0.25">
      <c r="A1" s="24" t="s">
        <v>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3" customFormat="1" ht="36.75" customHeight="1" x14ac:dyDescent="0.15">
      <c r="A2" s="4" t="s">
        <v>73</v>
      </c>
      <c r="B2" s="4" t="s">
        <v>74</v>
      </c>
      <c r="C2" s="4" t="s">
        <v>0</v>
      </c>
      <c r="D2" s="4" t="s">
        <v>75</v>
      </c>
      <c r="E2" s="21" t="s">
        <v>76</v>
      </c>
      <c r="F2" s="21" t="s">
        <v>77</v>
      </c>
      <c r="G2" s="21" t="s">
        <v>78</v>
      </c>
      <c r="H2" s="21" t="s">
        <v>79</v>
      </c>
      <c r="I2" s="21" t="s">
        <v>80</v>
      </c>
      <c r="J2" s="21" t="s">
        <v>81</v>
      </c>
      <c r="K2" s="22" t="s">
        <v>82</v>
      </c>
      <c r="L2" s="22" t="s">
        <v>83</v>
      </c>
      <c r="M2" s="22" t="s">
        <v>84</v>
      </c>
      <c r="N2" s="22" t="s">
        <v>85</v>
      </c>
      <c r="O2" s="22" t="s">
        <v>86</v>
      </c>
      <c r="P2" s="22" t="s">
        <v>87</v>
      </c>
      <c r="Q2" s="22" t="s">
        <v>88</v>
      </c>
    </row>
    <row r="3" spans="1:17" s="3" customFormat="1" ht="53.25" customHeight="1" x14ac:dyDescent="0.15">
      <c r="A3" s="25" t="s">
        <v>91</v>
      </c>
      <c r="B3" s="25" t="s">
        <v>89</v>
      </c>
      <c r="C3" s="26">
        <v>1</v>
      </c>
      <c r="D3" s="27" t="s">
        <v>92</v>
      </c>
      <c r="E3" s="10" t="s">
        <v>30</v>
      </c>
      <c r="F3" s="10" t="s">
        <v>11</v>
      </c>
      <c r="G3" s="10" t="s">
        <v>31</v>
      </c>
      <c r="H3" s="10" t="s">
        <v>10</v>
      </c>
      <c r="I3" s="10" t="s">
        <v>32</v>
      </c>
      <c r="J3" s="10" t="s">
        <v>33</v>
      </c>
      <c r="K3" s="11">
        <v>83.34</v>
      </c>
      <c r="L3" s="11">
        <f t="shared" ref="L3:L13" si="0">K3*0.7</f>
        <v>58.338000000000001</v>
      </c>
      <c r="M3" s="11">
        <v>81.2</v>
      </c>
      <c r="N3" s="11">
        <f t="shared" ref="N3:N13" si="1">M3*0.3</f>
        <v>24.36</v>
      </c>
      <c r="O3" s="11">
        <f t="shared" ref="O3:O13" si="2">L3+N3</f>
        <v>82.698000000000008</v>
      </c>
      <c r="P3" s="17">
        <v>2</v>
      </c>
      <c r="Q3" s="17" t="s">
        <v>90</v>
      </c>
    </row>
    <row r="4" spans="1:17" s="3" customFormat="1" ht="53.25" customHeight="1" x14ac:dyDescent="0.15">
      <c r="A4" s="25"/>
      <c r="B4" s="25"/>
      <c r="C4" s="26"/>
      <c r="D4" s="27"/>
      <c r="E4" s="10" t="s">
        <v>34</v>
      </c>
      <c r="F4" s="10" t="s">
        <v>9</v>
      </c>
      <c r="G4" s="10" t="s">
        <v>35</v>
      </c>
      <c r="H4" s="10" t="s">
        <v>10</v>
      </c>
      <c r="I4" s="10" t="s">
        <v>36</v>
      </c>
      <c r="J4" s="10" t="s">
        <v>37</v>
      </c>
      <c r="K4" s="11">
        <v>75.430000000000007</v>
      </c>
      <c r="L4" s="11">
        <f t="shared" si="0"/>
        <v>52.801000000000002</v>
      </c>
      <c r="M4" s="11">
        <v>81.8</v>
      </c>
      <c r="N4" s="11">
        <f t="shared" si="1"/>
        <v>24.54</v>
      </c>
      <c r="O4" s="11">
        <f t="shared" si="2"/>
        <v>77.341000000000008</v>
      </c>
      <c r="P4" s="17">
        <v>3</v>
      </c>
      <c r="Q4" s="17" t="s">
        <v>90</v>
      </c>
    </row>
    <row r="5" spans="1:17" s="3" customFormat="1" ht="51.75" customHeight="1" x14ac:dyDescent="0.15">
      <c r="A5" s="25" t="s">
        <v>38</v>
      </c>
      <c r="B5" s="25" t="s">
        <v>89</v>
      </c>
      <c r="C5" s="25">
        <v>1</v>
      </c>
      <c r="D5" s="27" t="s">
        <v>93</v>
      </c>
      <c r="E5" s="10" t="s">
        <v>39</v>
      </c>
      <c r="F5" s="10" t="s">
        <v>11</v>
      </c>
      <c r="G5" s="10" t="s">
        <v>40</v>
      </c>
      <c r="H5" s="10" t="s">
        <v>10</v>
      </c>
      <c r="I5" s="10" t="s">
        <v>41</v>
      </c>
      <c r="J5" s="10" t="s">
        <v>42</v>
      </c>
      <c r="K5" s="11">
        <v>84</v>
      </c>
      <c r="L5" s="11">
        <f t="shared" si="0"/>
        <v>58.8</v>
      </c>
      <c r="M5" s="11">
        <v>80.8</v>
      </c>
      <c r="N5" s="11">
        <f t="shared" si="1"/>
        <v>24.24</v>
      </c>
      <c r="O5" s="11">
        <f t="shared" si="2"/>
        <v>83.039999999999992</v>
      </c>
      <c r="P5" s="17">
        <v>2</v>
      </c>
      <c r="Q5" s="17" t="s">
        <v>90</v>
      </c>
    </row>
    <row r="6" spans="1:17" s="3" customFormat="1" ht="51.75" customHeight="1" x14ac:dyDescent="0.15">
      <c r="A6" s="25"/>
      <c r="B6" s="25"/>
      <c r="C6" s="25"/>
      <c r="D6" s="27"/>
      <c r="E6" s="10" t="s">
        <v>43</v>
      </c>
      <c r="F6" s="10" t="s">
        <v>9</v>
      </c>
      <c r="G6" s="10" t="s">
        <v>44</v>
      </c>
      <c r="H6" s="10" t="s">
        <v>10</v>
      </c>
      <c r="I6" s="10" t="s">
        <v>41</v>
      </c>
      <c r="J6" s="10" t="s">
        <v>42</v>
      </c>
      <c r="K6" s="11">
        <v>83.4</v>
      </c>
      <c r="L6" s="11">
        <f t="shared" si="0"/>
        <v>58.38</v>
      </c>
      <c r="M6" s="11">
        <v>79.8</v>
      </c>
      <c r="N6" s="11">
        <f t="shared" si="1"/>
        <v>23.939999999999998</v>
      </c>
      <c r="O6" s="11">
        <f t="shared" si="2"/>
        <v>82.32</v>
      </c>
      <c r="P6" s="17">
        <v>3</v>
      </c>
      <c r="Q6" s="17" t="s">
        <v>90</v>
      </c>
    </row>
    <row r="7" spans="1:17" s="3" customFormat="1" ht="32.25" customHeight="1" x14ac:dyDescent="0.15">
      <c r="A7" s="16" t="s">
        <v>46</v>
      </c>
      <c r="B7" s="16" t="s">
        <v>94</v>
      </c>
      <c r="C7" s="16">
        <v>1</v>
      </c>
      <c r="D7" s="20" t="s">
        <v>95</v>
      </c>
      <c r="E7" s="18" t="s">
        <v>47</v>
      </c>
      <c r="F7" s="18" t="s">
        <v>9</v>
      </c>
      <c r="G7" s="18" t="s">
        <v>48</v>
      </c>
      <c r="H7" s="18" t="s">
        <v>10</v>
      </c>
      <c r="I7" s="18" t="s">
        <v>49</v>
      </c>
      <c r="J7" s="18" t="s">
        <v>50</v>
      </c>
      <c r="K7" s="19">
        <v>89</v>
      </c>
      <c r="L7" s="19">
        <f t="shared" si="0"/>
        <v>62.3</v>
      </c>
      <c r="M7" s="19">
        <v>76.599999999999994</v>
      </c>
      <c r="N7" s="19">
        <f t="shared" si="1"/>
        <v>22.979999999999997</v>
      </c>
      <c r="O7" s="19">
        <f t="shared" si="2"/>
        <v>85.28</v>
      </c>
      <c r="P7" s="18">
        <v>2</v>
      </c>
      <c r="Q7" s="17" t="s">
        <v>90</v>
      </c>
    </row>
    <row r="8" spans="1:17" s="3" customFormat="1" ht="32.25" customHeight="1" x14ac:dyDescent="0.15">
      <c r="A8" s="25" t="s">
        <v>96</v>
      </c>
      <c r="B8" s="25" t="s">
        <v>97</v>
      </c>
      <c r="C8" s="25">
        <v>3</v>
      </c>
      <c r="D8" s="26" t="s">
        <v>98</v>
      </c>
      <c r="E8" s="18" t="s">
        <v>52</v>
      </c>
      <c r="F8" s="18" t="s">
        <v>11</v>
      </c>
      <c r="G8" s="18" t="s">
        <v>53</v>
      </c>
      <c r="H8" s="18" t="s">
        <v>10</v>
      </c>
      <c r="I8" s="18" t="s">
        <v>54</v>
      </c>
      <c r="J8" s="18" t="s">
        <v>55</v>
      </c>
      <c r="K8" s="19">
        <v>88</v>
      </c>
      <c r="L8" s="19">
        <f t="shared" si="0"/>
        <v>61.599999999999994</v>
      </c>
      <c r="M8" s="19">
        <v>80.2</v>
      </c>
      <c r="N8" s="19">
        <f t="shared" si="1"/>
        <v>24.06</v>
      </c>
      <c r="O8" s="19">
        <f t="shared" si="2"/>
        <v>85.66</v>
      </c>
      <c r="P8" s="18">
        <v>4</v>
      </c>
      <c r="Q8" s="17" t="s">
        <v>90</v>
      </c>
    </row>
    <row r="9" spans="1:17" s="3" customFormat="1" ht="32.25" customHeight="1" x14ac:dyDescent="0.15">
      <c r="A9" s="25"/>
      <c r="B9" s="25"/>
      <c r="C9" s="25"/>
      <c r="D9" s="26"/>
      <c r="E9" s="18" t="s">
        <v>56</v>
      </c>
      <c r="F9" s="18" t="s">
        <v>9</v>
      </c>
      <c r="G9" s="18" t="s">
        <v>57</v>
      </c>
      <c r="H9" s="18" t="s">
        <v>10</v>
      </c>
      <c r="I9" s="18" t="s">
        <v>58</v>
      </c>
      <c r="J9" s="18" t="s">
        <v>59</v>
      </c>
      <c r="K9" s="19">
        <v>87.6</v>
      </c>
      <c r="L9" s="19">
        <f t="shared" si="0"/>
        <v>61.319999999999993</v>
      </c>
      <c r="M9" s="19">
        <v>80.8</v>
      </c>
      <c r="N9" s="19">
        <f t="shared" si="1"/>
        <v>24.24</v>
      </c>
      <c r="O9" s="19">
        <f t="shared" si="2"/>
        <v>85.559999999999988</v>
      </c>
      <c r="P9" s="18">
        <v>5</v>
      </c>
      <c r="Q9" s="17" t="s">
        <v>90</v>
      </c>
    </row>
    <row r="10" spans="1:17" s="3" customFormat="1" ht="32.25" customHeight="1" x14ac:dyDescent="0.15">
      <c r="A10" s="25"/>
      <c r="B10" s="25"/>
      <c r="C10" s="25"/>
      <c r="D10" s="26"/>
      <c r="E10" s="18" t="s">
        <v>60</v>
      </c>
      <c r="F10" s="18" t="s">
        <v>11</v>
      </c>
      <c r="G10" s="18" t="s">
        <v>61</v>
      </c>
      <c r="H10" s="18" t="s">
        <v>10</v>
      </c>
      <c r="I10" s="18" t="s">
        <v>62</v>
      </c>
      <c r="J10" s="18" t="s">
        <v>51</v>
      </c>
      <c r="K10" s="19">
        <v>87.6</v>
      </c>
      <c r="L10" s="19">
        <f t="shared" si="0"/>
        <v>61.319999999999993</v>
      </c>
      <c r="M10" s="19">
        <v>80.400000000000006</v>
      </c>
      <c r="N10" s="19">
        <f t="shared" si="1"/>
        <v>24.12</v>
      </c>
      <c r="O10" s="19">
        <f t="shared" si="2"/>
        <v>85.44</v>
      </c>
      <c r="P10" s="17">
        <v>6</v>
      </c>
      <c r="Q10" s="17" t="s">
        <v>90</v>
      </c>
    </row>
    <row r="11" spans="1:17" s="3" customFormat="1" ht="32.25" customHeight="1" x14ac:dyDescent="0.15">
      <c r="A11" s="25"/>
      <c r="B11" s="25"/>
      <c r="C11" s="25"/>
      <c r="D11" s="26"/>
      <c r="E11" s="18" t="s">
        <v>63</v>
      </c>
      <c r="F11" s="18" t="s">
        <v>9</v>
      </c>
      <c r="G11" s="18" t="s">
        <v>64</v>
      </c>
      <c r="H11" s="18" t="s">
        <v>10</v>
      </c>
      <c r="I11" s="18" t="s">
        <v>65</v>
      </c>
      <c r="J11" s="18" t="s">
        <v>66</v>
      </c>
      <c r="K11" s="19">
        <v>87.4</v>
      </c>
      <c r="L11" s="19">
        <f t="shared" si="0"/>
        <v>61.18</v>
      </c>
      <c r="M11" s="19">
        <v>80.599999999999994</v>
      </c>
      <c r="N11" s="19">
        <f t="shared" si="1"/>
        <v>24.179999999999996</v>
      </c>
      <c r="O11" s="19">
        <f t="shared" si="2"/>
        <v>85.36</v>
      </c>
      <c r="P11" s="17">
        <v>7</v>
      </c>
      <c r="Q11" s="17" t="s">
        <v>90</v>
      </c>
    </row>
    <row r="12" spans="1:17" s="3" customFormat="1" ht="32.25" customHeight="1" x14ac:dyDescent="0.15">
      <c r="A12" s="25"/>
      <c r="B12" s="25"/>
      <c r="C12" s="25"/>
      <c r="D12" s="26"/>
      <c r="E12" s="18" t="s">
        <v>67</v>
      </c>
      <c r="F12" s="18" t="s">
        <v>9</v>
      </c>
      <c r="G12" s="18" t="s">
        <v>68</v>
      </c>
      <c r="H12" s="18" t="s">
        <v>10</v>
      </c>
      <c r="I12" s="18" t="s">
        <v>41</v>
      </c>
      <c r="J12" s="18" t="s">
        <v>69</v>
      </c>
      <c r="K12" s="19">
        <v>86</v>
      </c>
      <c r="L12" s="19">
        <f t="shared" si="0"/>
        <v>60.199999999999996</v>
      </c>
      <c r="M12" s="19">
        <v>83.4</v>
      </c>
      <c r="N12" s="19">
        <f t="shared" si="1"/>
        <v>25.02</v>
      </c>
      <c r="O12" s="19">
        <f t="shared" si="2"/>
        <v>85.22</v>
      </c>
      <c r="P12" s="18">
        <v>8</v>
      </c>
      <c r="Q12" s="17" t="s">
        <v>90</v>
      </c>
    </row>
    <row r="13" spans="1:17" s="3" customFormat="1" ht="32.25" customHeight="1" x14ac:dyDescent="0.15">
      <c r="A13" s="25"/>
      <c r="B13" s="25"/>
      <c r="C13" s="25"/>
      <c r="D13" s="26"/>
      <c r="E13" s="18" t="s">
        <v>70</v>
      </c>
      <c r="F13" s="18" t="s">
        <v>9</v>
      </c>
      <c r="G13" s="18" t="s">
        <v>71</v>
      </c>
      <c r="H13" s="18" t="s">
        <v>10</v>
      </c>
      <c r="I13" s="18" t="s">
        <v>45</v>
      </c>
      <c r="J13" s="18" t="s">
        <v>72</v>
      </c>
      <c r="K13" s="19">
        <v>86.4</v>
      </c>
      <c r="L13" s="19">
        <f t="shared" si="0"/>
        <v>60.48</v>
      </c>
      <c r="M13" s="19">
        <v>81.400000000000006</v>
      </c>
      <c r="N13" s="19">
        <f t="shared" si="1"/>
        <v>24.42</v>
      </c>
      <c r="O13" s="19">
        <f t="shared" si="2"/>
        <v>84.9</v>
      </c>
      <c r="P13" s="18">
        <v>9</v>
      </c>
      <c r="Q13" s="17" t="s">
        <v>90</v>
      </c>
    </row>
  </sheetData>
  <mergeCells count="13">
    <mergeCell ref="A1:Q1"/>
    <mergeCell ref="A8:A13"/>
    <mergeCell ref="B8:B13"/>
    <mergeCell ref="C8:C13"/>
    <mergeCell ref="D8:D13"/>
    <mergeCell ref="A3:A4"/>
    <mergeCell ref="B3:B4"/>
    <mergeCell ref="C3:C4"/>
    <mergeCell ref="D3:D4"/>
    <mergeCell ref="A5:A6"/>
    <mergeCell ref="B5:B6"/>
    <mergeCell ref="C5:C6"/>
    <mergeCell ref="D5:D6"/>
  </mergeCells>
  <phoneticPr fontId="2" type="noConversion"/>
  <pageMargins left="0.39" right="0.23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zoomScale="60" zoomScaleNormal="60" workbookViewId="0">
      <selection activeCell="T14" sqref="T14"/>
    </sheetView>
  </sheetViews>
  <sheetFormatPr defaultColWidth="9" defaultRowHeight="18.75" x14ac:dyDescent="0.25"/>
  <cols>
    <col min="1" max="1" width="10.875" style="1" customWidth="1"/>
    <col min="2" max="2" width="5.75" style="1" customWidth="1"/>
    <col min="3" max="3" width="5.875" style="1" customWidth="1"/>
    <col min="4" max="4" width="12.25" style="1" customWidth="1"/>
    <col min="5" max="5" width="8.375" style="1" bestFit="1" customWidth="1"/>
    <col min="6" max="6" width="6.25" style="1" bestFit="1" customWidth="1"/>
    <col min="7" max="7" width="10.75" style="1" bestFit="1" customWidth="1"/>
    <col min="8" max="8" width="13.25" style="1" bestFit="1" customWidth="1"/>
    <col min="9" max="9" width="15.75" style="1" bestFit="1" customWidth="1"/>
    <col min="10" max="10" width="23.375" style="1" bestFit="1" customWidth="1"/>
    <col min="11" max="11" width="9.625" style="7" customWidth="1"/>
    <col min="12" max="12" width="9.125" style="1" customWidth="1"/>
    <col min="13" max="13" width="9.75" style="6" customWidth="1"/>
    <col min="14" max="14" width="9" style="1" customWidth="1"/>
    <col min="15" max="15" width="9.875" style="1" customWidth="1"/>
    <col min="16" max="16" width="9.5" style="1" customWidth="1"/>
    <col min="17" max="17" width="9" style="1"/>
    <col min="18" max="18" width="7.75" style="1" customWidth="1"/>
    <col min="19" max="19" width="8.5" style="1" customWidth="1"/>
    <col min="20" max="16384" width="9" style="1"/>
  </cols>
  <sheetData>
    <row r="1" spans="1:20" ht="88.5" customHeight="1" x14ac:dyDescent="0.25">
      <c r="A1" s="24" t="s">
        <v>100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78.75" customHeight="1" x14ac:dyDescent="0.25">
      <c r="A2" s="4" t="s">
        <v>3</v>
      </c>
      <c r="B2" s="4" t="s">
        <v>4</v>
      </c>
      <c r="C2" s="4" t="s">
        <v>0</v>
      </c>
      <c r="D2" s="4" t="s">
        <v>16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18</v>
      </c>
      <c r="J2" s="8" t="s">
        <v>17</v>
      </c>
      <c r="K2" s="9" t="s">
        <v>21</v>
      </c>
      <c r="L2" s="8" t="s">
        <v>22</v>
      </c>
      <c r="M2" s="9" t="s">
        <v>19</v>
      </c>
      <c r="N2" s="8" t="s">
        <v>23</v>
      </c>
      <c r="O2" s="9" t="s">
        <v>24</v>
      </c>
      <c r="P2" s="12" t="s">
        <v>25</v>
      </c>
      <c r="Q2" s="12" t="s">
        <v>22</v>
      </c>
      <c r="R2" s="12" t="s">
        <v>26</v>
      </c>
      <c r="S2" s="12" t="s">
        <v>27</v>
      </c>
      <c r="T2" s="12" t="s">
        <v>28</v>
      </c>
    </row>
    <row r="3" spans="1:20" ht="78.75" customHeight="1" x14ac:dyDescent="0.25">
      <c r="A3" s="15" t="s">
        <v>2</v>
      </c>
      <c r="B3" s="15" t="s">
        <v>1</v>
      </c>
      <c r="C3" s="15">
        <v>1</v>
      </c>
      <c r="D3" s="15" t="s">
        <v>15</v>
      </c>
      <c r="E3" s="2" t="s">
        <v>13</v>
      </c>
      <c r="F3" s="2" t="s">
        <v>11</v>
      </c>
      <c r="G3" s="2" t="s">
        <v>14</v>
      </c>
      <c r="H3" s="2" t="s">
        <v>10</v>
      </c>
      <c r="I3" s="2" t="s">
        <v>20</v>
      </c>
      <c r="J3" s="2" t="s">
        <v>12</v>
      </c>
      <c r="K3" s="5">
        <v>51</v>
      </c>
      <c r="L3" s="5">
        <f>K3*0.3</f>
        <v>15.299999999999999</v>
      </c>
      <c r="M3" s="5">
        <v>76.599999999999994</v>
      </c>
      <c r="N3" s="5">
        <f>M3*0.4</f>
        <v>30.64</v>
      </c>
      <c r="O3" s="5">
        <f>L3+N3</f>
        <v>45.94</v>
      </c>
      <c r="P3" s="5">
        <v>79</v>
      </c>
      <c r="Q3" s="5">
        <f>P3*0.3</f>
        <v>23.7</v>
      </c>
      <c r="R3" s="5">
        <f>O3+Q3</f>
        <v>69.64</v>
      </c>
      <c r="S3" s="14">
        <v>2</v>
      </c>
      <c r="T3" s="13" t="s">
        <v>29</v>
      </c>
    </row>
    <row r="4" spans="1:20" x14ac:dyDescent="0.25">
      <c r="K4" s="1"/>
      <c r="M4" s="1"/>
    </row>
    <row r="5" spans="1:20" x14ac:dyDescent="0.25">
      <c r="K5" s="1"/>
      <c r="M5" s="1"/>
    </row>
  </sheetData>
  <mergeCells count="1">
    <mergeCell ref="A1:T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专业技术岗及专职实验员</vt:lpstr>
      <vt:lpstr>管理岗位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关锋</dc:creator>
  <cp:lastModifiedBy>关锋</cp:lastModifiedBy>
  <cp:lastPrinted>2018-06-23T05:00:57Z</cp:lastPrinted>
  <dcterms:created xsi:type="dcterms:W3CDTF">2006-09-16T00:00:00Z</dcterms:created>
  <dcterms:modified xsi:type="dcterms:W3CDTF">2018-08-06T05:19:20Z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