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840" windowHeight="9435"/>
  </bookViews>
  <sheets>
    <sheet name="管理岗位" sheetId="3" r:id="rId1"/>
    <sheet name="特殊管理岗位" sheetId="4" r:id="rId2"/>
  </sheets>
  <definedNames>
    <definedName name="_xlnm._FilterDatabase" localSheetId="0" hidden="1">管理岗位!$A$2:$D$55</definedName>
    <definedName name="_xlnm.Print_Area" localSheetId="0">管理岗位!$A$1:$P$25</definedName>
  </definedNames>
  <calcPr calcId="162913"/>
</workbook>
</file>

<file path=xl/calcChain.xml><?xml version="1.0" encoding="utf-8"?>
<calcChain xmlns="http://schemas.openxmlformats.org/spreadsheetml/2006/main">
  <c r="L6" i="4" l="1"/>
  <c r="L5" i="4"/>
  <c r="L4" i="4"/>
  <c r="L3" i="4"/>
  <c r="N9" i="3" l="1"/>
  <c r="L9" i="3"/>
  <c r="O4" i="3"/>
  <c r="O5" i="3"/>
  <c r="O6" i="3"/>
  <c r="O7" i="3"/>
  <c r="O8" i="3"/>
  <c r="O9" i="3"/>
  <c r="O21" i="3"/>
  <c r="O22" i="3"/>
  <c r="O3" i="3"/>
  <c r="N4" i="3"/>
  <c r="N5" i="3"/>
  <c r="N6" i="3"/>
  <c r="N7" i="3"/>
  <c r="N12" i="3"/>
  <c r="N11" i="3"/>
  <c r="N10" i="3"/>
  <c r="N13" i="3"/>
  <c r="N14" i="3"/>
  <c r="N16" i="3"/>
  <c r="N17" i="3"/>
  <c r="N19" i="3"/>
  <c r="N18" i="3"/>
  <c r="N15" i="3"/>
  <c r="N20" i="3"/>
  <c r="N21" i="3"/>
  <c r="N22" i="3"/>
  <c r="N24" i="3"/>
  <c r="N23" i="3"/>
  <c r="N25" i="3"/>
  <c r="L4" i="3"/>
  <c r="L5" i="3"/>
  <c r="L6" i="3"/>
  <c r="L7" i="3"/>
  <c r="L8" i="3"/>
  <c r="L12" i="3"/>
  <c r="L11" i="3"/>
  <c r="O11" i="3" s="1"/>
  <c r="L10" i="3"/>
  <c r="O10" i="3" s="1"/>
  <c r="L13" i="3"/>
  <c r="O13" i="3" s="1"/>
  <c r="L14" i="3"/>
  <c r="L16" i="3"/>
  <c r="O16" i="3" s="1"/>
  <c r="L17" i="3"/>
  <c r="O17" i="3" s="1"/>
  <c r="L19" i="3"/>
  <c r="O19" i="3" s="1"/>
  <c r="L18" i="3"/>
  <c r="O18" i="3" s="1"/>
  <c r="L15" i="3"/>
  <c r="O15" i="3" s="1"/>
  <c r="L20" i="3"/>
  <c r="O20" i="3" s="1"/>
  <c r="L21" i="3"/>
  <c r="L22" i="3"/>
  <c r="L24" i="3"/>
  <c r="O24" i="3" s="1"/>
  <c r="L23" i="3"/>
  <c r="O23" i="3" s="1"/>
  <c r="L25" i="3"/>
  <c r="O25" i="3" s="1"/>
  <c r="N3" i="3"/>
  <c r="L3" i="3"/>
  <c r="O14" i="3" l="1"/>
  <c r="O12" i="3"/>
</calcChain>
</file>

<file path=xl/sharedStrings.xml><?xml version="1.0" encoding="utf-8"?>
<sst xmlns="http://schemas.openxmlformats.org/spreadsheetml/2006/main" count="238" uniqueCount="144">
  <si>
    <t>招聘人数</t>
  </si>
  <si>
    <t>农科院</t>
  </si>
  <si>
    <t>管理</t>
  </si>
  <si>
    <t>发展规划处</t>
  </si>
  <si>
    <t>计划财务处</t>
  </si>
  <si>
    <t>工学、理学、管理学</t>
    <phoneticPr fontId="2" type="noConversion"/>
  </si>
  <si>
    <t>城乡规划学、统计学、高等教育学、管理学</t>
    <phoneticPr fontId="2" type="noConversion"/>
  </si>
  <si>
    <t>作物学</t>
    <phoneticPr fontId="2" type="noConversion"/>
  </si>
  <si>
    <t>组织人事部</t>
    <phoneticPr fontId="2" type="noConversion"/>
  </si>
  <si>
    <t>研究生院</t>
    <phoneticPr fontId="2" type="noConversion"/>
  </si>
  <si>
    <t>高等教育学、工学、管理学</t>
    <phoneticPr fontId="2" type="noConversion"/>
  </si>
  <si>
    <t>应聘单位</t>
    <phoneticPr fontId="2" type="noConversion"/>
  </si>
  <si>
    <t>应聘岗位</t>
    <phoneticPr fontId="2" type="noConversion"/>
  </si>
  <si>
    <t>姓名</t>
    <phoneticPr fontId="4" type="noConversion"/>
  </si>
  <si>
    <t>性别</t>
    <phoneticPr fontId="4" type="noConversion"/>
  </si>
  <si>
    <t>出生年月</t>
    <phoneticPr fontId="4" type="noConversion"/>
  </si>
  <si>
    <t>学历</t>
    <phoneticPr fontId="4" type="noConversion"/>
  </si>
  <si>
    <t>女</t>
  </si>
  <si>
    <t>硕士研究生</t>
  </si>
  <si>
    <t>男</t>
  </si>
  <si>
    <t xml:space="preserve">管理  </t>
    <phoneticPr fontId="2" type="noConversion"/>
  </si>
  <si>
    <t>管理</t>
    <phoneticPr fontId="2" type="noConversion"/>
  </si>
  <si>
    <t>19910518</t>
  </si>
  <si>
    <t>计算机科学与技术</t>
  </si>
  <si>
    <t>李伟</t>
  </si>
  <si>
    <t>19910120</t>
  </si>
  <si>
    <t>作物遗传育种</t>
  </si>
  <si>
    <t>虎满林</t>
  </si>
  <si>
    <t>19890116</t>
  </si>
  <si>
    <t>李成</t>
  </si>
  <si>
    <t>19890106</t>
  </si>
  <si>
    <t>地质学</t>
  </si>
  <si>
    <t>环境工程</t>
  </si>
  <si>
    <t>机械工程</t>
  </si>
  <si>
    <t>矿业工程</t>
  </si>
  <si>
    <t>张晓宇</t>
  </si>
  <si>
    <t>食品科学</t>
  </si>
  <si>
    <t>统计学</t>
  </si>
  <si>
    <t>李鹏越</t>
  </si>
  <si>
    <t>19921108</t>
  </si>
  <si>
    <t>杨卓</t>
  </si>
  <si>
    <t>19940202</t>
  </si>
  <si>
    <t>技术经济及管理</t>
  </si>
  <si>
    <t>刘琪</t>
  </si>
  <si>
    <t>19880921</t>
  </si>
  <si>
    <t>生药学</t>
  </si>
  <si>
    <t>刘梦颖</t>
  </si>
  <si>
    <t>19900419</t>
  </si>
  <si>
    <t>龙严</t>
  </si>
  <si>
    <t>19920719</t>
  </si>
  <si>
    <t>基础数学</t>
  </si>
  <si>
    <t>郭宏杰</t>
  </si>
  <si>
    <t>19880512</t>
  </si>
  <si>
    <t>企业管理</t>
  </si>
  <si>
    <t>高师妍</t>
  </si>
  <si>
    <t>19940105</t>
  </si>
  <si>
    <t>行政管理</t>
  </si>
  <si>
    <t>范姗姗</t>
  </si>
  <si>
    <t>19930519</t>
  </si>
  <si>
    <t>会计学</t>
  </si>
  <si>
    <t>乔爱芳</t>
  </si>
  <si>
    <t>19901021</t>
  </si>
  <si>
    <t>任红丹</t>
  </si>
  <si>
    <t>工商管理</t>
  </si>
  <si>
    <t>宫红英</t>
  </si>
  <si>
    <t>19900915</t>
  </si>
  <si>
    <t>海文静</t>
  </si>
  <si>
    <t>19920306</t>
  </si>
  <si>
    <t>土地资源管理</t>
  </si>
  <si>
    <t>马瑞江</t>
  </si>
  <si>
    <t>19891114</t>
  </si>
  <si>
    <t>李煜</t>
  </si>
  <si>
    <t>19910310</t>
  </si>
  <si>
    <t>计算机软件与理论</t>
  </si>
  <si>
    <t>段欢</t>
  </si>
  <si>
    <t>19910613</t>
  </si>
  <si>
    <t>任姗姗</t>
  </si>
  <si>
    <t>19921125</t>
  </si>
  <si>
    <t>任立群</t>
  </si>
  <si>
    <t>19920727</t>
  </si>
  <si>
    <t>水力学及河流动力学</t>
  </si>
  <si>
    <t>卢曦</t>
  </si>
  <si>
    <t>19900101</t>
  </si>
  <si>
    <t>交通运输工程</t>
  </si>
  <si>
    <t>马兰</t>
  </si>
  <si>
    <t>19911029</t>
  </si>
  <si>
    <t>19910329</t>
  </si>
  <si>
    <t>计算机科学与技术</t>
    <phoneticPr fontId="2" type="noConversion"/>
  </si>
  <si>
    <t>招聘专业</t>
    <phoneticPr fontId="2" type="noConversion"/>
  </si>
  <si>
    <t>所学专业</t>
    <phoneticPr fontId="4" type="noConversion"/>
  </si>
  <si>
    <t>男</t>
    <phoneticPr fontId="2" type="noConversion"/>
  </si>
  <si>
    <t>毕业院校</t>
    <phoneticPr fontId="2" type="noConversion"/>
  </si>
  <si>
    <t>岗位能力测试成绩</t>
    <phoneticPr fontId="2" type="noConversion"/>
  </si>
  <si>
    <t>缺考</t>
    <phoneticPr fontId="2" type="noConversion"/>
  </si>
  <si>
    <t>青海大学</t>
    <phoneticPr fontId="2" type="noConversion"/>
  </si>
  <si>
    <t>陕西科技大学</t>
    <phoneticPr fontId="2" type="noConversion"/>
  </si>
  <si>
    <t>中国药科大学</t>
    <phoneticPr fontId="2" type="noConversion"/>
  </si>
  <si>
    <t>中国矿业大学</t>
    <phoneticPr fontId="2" type="noConversion"/>
  </si>
  <si>
    <t>中国地质大学</t>
    <phoneticPr fontId="2" type="noConversion"/>
  </si>
  <si>
    <t>西北师范大学</t>
    <phoneticPr fontId="2" type="noConversion"/>
  </si>
  <si>
    <t>青海师范大学</t>
    <phoneticPr fontId="2" type="noConversion"/>
  </si>
  <si>
    <t>青海民族大学</t>
    <phoneticPr fontId="2" type="noConversion"/>
  </si>
  <si>
    <t>甘肃农业大学</t>
    <phoneticPr fontId="2" type="noConversion"/>
  </si>
  <si>
    <t>湘潭大学</t>
    <phoneticPr fontId="2" type="noConversion"/>
  </si>
  <si>
    <t>北京科技大学</t>
    <phoneticPr fontId="2" type="noConversion"/>
  </si>
  <si>
    <t>陕西师范大学</t>
    <phoneticPr fontId="2" type="noConversion"/>
  </si>
  <si>
    <t>中国石油大学（北京）</t>
    <phoneticPr fontId="2" type="noConversion"/>
  </si>
  <si>
    <t>西安交通大学</t>
    <phoneticPr fontId="2" type="noConversion"/>
  </si>
  <si>
    <t>华中师范大学</t>
  </si>
  <si>
    <t>兰州交通大学</t>
    <phoneticPr fontId="2" type="noConversion"/>
  </si>
  <si>
    <t>中南大学</t>
  </si>
  <si>
    <t>综合能力测试成绩</t>
    <phoneticPr fontId="2" type="noConversion"/>
  </si>
  <si>
    <t>按30%折算成绩</t>
    <phoneticPr fontId="2" type="noConversion"/>
  </si>
  <si>
    <t>按40%折算成绩</t>
    <phoneticPr fontId="2" type="noConversion"/>
  </si>
  <si>
    <t>专业考核总成绩</t>
    <phoneticPr fontId="2" type="noConversion"/>
  </si>
  <si>
    <t>是否进入面试</t>
    <phoneticPr fontId="2" type="noConversion"/>
  </si>
  <si>
    <t>进入面试</t>
    <phoneticPr fontId="2" type="noConversion"/>
  </si>
  <si>
    <t>青海大学2018年公开招聘管理岗位专业考核成绩汇总表</t>
    <phoneticPr fontId="16" type="noConversion"/>
  </si>
  <si>
    <t>校团委大学生艺术中心</t>
  </si>
  <si>
    <t>艺术设计</t>
    <phoneticPr fontId="2" type="noConversion"/>
  </si>
  <si>
    <t>李潇然</t>
  </si>
  <si>
    <t>19891122</t>
  </si>
  <si>
    <t>中央美术学院</t>
  </si>
  <si>
    <t>艺术设计</t>
  </si>
  <si>
    <t>尹雪</t>
  </si>
  <si>
    <t>19910207</t>
  </si>
  <si>
    <t>大连工业大学</t>
  </si>
  <si>
    <t>邓光宇</t>
  </si>
  <si>
    <t>19900516</t>
  </si>
  <si>
    <t>西安工程大学</t>
  </si>
  <si>
    <t>艺设设计</t>
  </si>
  <si>
    <t>张源</t>
  </si>
  <si>
    <t>19901119</t>
  </si>
  <si>
    <t>法国IPAG高等商学院</t>
  </si>
  <si>
    <t>文化活动管理</t>
  </si>
  <si>
    <t>晁圆竣</t>
  </si>
  <si>
    <t>19930919</t>
  </si>
  <si>
    <t>俄罗斯伏尔加格勒国立师范大学</t>
  </si>
  <si>
    <t>美术教育</t>
  </si>
  <si>
    <t>岗位名称</t>
    <phoneticPr fontId="2" type="noConversion"/>
  </si>
  <si>
    <t>毕业院校</t>
    <phoneticPr fontId="4" type="noConversion"/>
  </si>
  <si>
    <t>专业考核成绩</t>
    <phoneticPr fontId="2" type="noConversion"/>
  </si>
  <si>
    <t>按70%折算成绩</t>
    <phoneticPr fontId="2" type="noConversion"/>
  </si>
  <si>
    <t>青海大学2018年公开招聘特殊管理岗位专业考核成绩汇总表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</si>
</sst>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4"/>
      <color rgb="FF00B0F0"/>
      <name val="仿宋_GB2312"/>
      <family val="3"/>
      <charset val="134"/>
    </font>
    <font>
      <sz val="14"/>
      <name val="仿宋_GB2312"/>
      <family val="3"/>
      <charset val="134"/>
    </font>
    <font>
      <sz val="12"/>
      <color theme="1"/>
      <name val="黑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0" fontId="3" fillId="0" borderId="0"/>
    <xf numFmtId="0" fontId="17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80" zoomScaleNormal="80" workbookViewId="0">
      <selection activeCell="K3" sqref="K3:O5"/>
    </sheetView>
  </sheetViews>
  <sheetFormatPr defaultColWidth="9" defaultRowHeight="18.75" x14ac:dyDescent="0.25"/>
  <cols>
    <col min="1" max="1" width="15.875" style="1" customWidth="1"/>
    <col min="2" max="2" width="13.375" style="1" customWidth="1"/>
    <col min="3" max="3" width="12" style="1" customWidth="1"/>
    <col min="4" max="4" width="12.875" style="1" customWidth="1"/>
    <col min="5" max="5" width="10.5" style="1" customWidth="1"/>
    <col min="6" max="6" width="7.75" style="1" customWidth="1"/>
    <col min="7" max="7" width="11.625" style="1" customWidth="1"/>
    <col min="8" max="8" width="14.375" style="1" customWidth="1"/>
    <col min="9" max="9" width="17" style="1" customWidth="1"/>
    <col min="10" max="10" width="23" style="1" customWidth="1"/>
    <col min="11" max="11" width="9.75" style="19" customWidth="1"/>
    <col min="12" max="12" width="9.125" style="1" customWidth="1"/>
    <col min="13" max="13" width="10.625" style="15" customWidth="1"/>
    <col min="14" max="14" width="9.375" style="1" customWidth="1"/>
    <col min="15" max="15" width="10.75" style="1" customWidth="1"/>
    <col min="16" max="16" width="18.625" style="1" customWidth="1"/>
    <col min="17" max="16384" width="9" style="1"/>
  </cols>
  <sheetData>
    <row r="1" spans="1:16" ht="43.5" customHeight="1" x14ac:dyDescent="0.25">
      <c r="A1" s="31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7" customFormat="1" ht="33" customHeight="1" x14ac:dyDescent="0.15">
      <c r="A2" s="12" t="s">
        <v>11</v>
      </c>
      <c r="B2" s="12" t="s">
        <v>12</v>
      </c>
      <c r="C2" s="12" t="s">
        <v>0</v>
      </c>
      <c r="D2" s="12" t="s">
        <v>88</v>
      </c>
      <c r="E2" s="22" t="s">
        <v>13</v>
      </c>
      <c r="F2" s="22" t="s">
        <v>14</v>
      </c>
      <c r="G2" s="22" t="s">
        <v>15</v>
      </c>
      <c r="H2" s="22" t="s">
        <v>16</v>
      </c>
      <c r="I2" s="22" t="s">
        <v>91</v>
      </c>
      <c r="J2" s="22" t="s">
        <v>89</v>
      </c>
      <c r="K2" s="23" t="s">
        <v>111</v>
      </c>
      <c r="L2" s="22" t="s">
        <v>112</v>
      </c>
      <c r="M2" s="23" t="s">
        <v>92</v>
      </c>
      <c r="N2" s="22" t="s">
        <v>113</v>
      </c>
      <c r="O2" s="12" t="s">
        <v>114</v>
      </c>
      <c r="P2" s="12" t="s">
        <v>115</v>
      </c>
    </row>
    <row r="3" spans="1:16" s="6" customFormat="1" ht="20.100000000000001" customHeight="1" x14ac:dyDescent="0.15">
      <c r="A3" s="30" t="s">
        <v>8</v>
      </c>
      <c r="B3" s="30" t="s">
        <v>21</v>
      </c>
      <c r="C3" s="30">
        <v>1</v>
      </c>
      <c r="D3" s="30" t="s">
        <v>5</v>
      </c>
      <c r="E3" s="3" t="s">
        <v>43</v>
      </c>
      <c r="F3" s="3" t="s">
        <v>17</v>
      </c>
      <c r="G3" s="3" t="s">
        <v>44</v>
      </c>
      <c r="H3" s="3" t="s">
        <v>18</v>
      </c>
      <c r="I3" s="3" t="s">
        <v>96</v>
      </c>
      <c r="J3" s="3" t="s">
        <v>45</v>
      </c>
      <c r="K3" s="13">
        <v>68</v>
      </c>
      <c r="L3" s="3">
        <f>K3*0.3</f>
        <v>20.399999999999999</v>
      </c>
      <c r="M3" s="13">
        <v>85.6</v>
      </c>
      <c r="N3" s="21">
        <f>M3*0.4</f>
        <v>34.24</v>
      </c>
      <c r="O3" s="21">
        <f>L3+N3</f>
        <v>54.64</v>
      </c>
      <c r="P3" s="21" t="s">
        <v>116</v>
      </c>
    </row>
    <row r="4" spans="1:16" s="6" customFormat="1" ht="20.100000000000001" customHeight="1" x14ac:dyDescent="0.15">
      <c r="A4" s="30"/>
      <c r="B4" s="30"/>
      <c r="C4" s="30"/>
      <c r="D4" s="30"/>
      <c r="E4" s="3" t="s">
        <v>46</v>
      </c>
      <c r="F4" s="3" t="s">
        <v>17</v>
      </c>
      <c r="G4" s="3" t="s">
        <v>47</v>
      </c>
      <c r="H4" s="3" t="s">
        <v>18</v>
      </c>
      <c r="I4" s="3" t="s">
        <v>95</v>
      </c>
      <c r="J4" s="3" t="s">
        <v>36</v>
      </c>
      <c r="K4" s="13">
        <v>69</v>
      </c>
      <c r="L4" s="3">
        <f t="shared" ref="L4:L22" si="0">K4*0.3</f>
        <v>20.7</v>
      </c>
      <c r="M4" s="13">
        <v>84.6</v>
      </c>
      <c r="N4" s="21">
        <f t="shared" ref="N4:N22" si="1">M4*0.4</f>
        <v>33.839999999999996</v>
      </c>
      <c r="O4" s="21">
        <f t="shared" ref="O4:O22" si="2">L4+N4</f>
        <v>54.539999999999992</v>
      </c>
      <c r="P4" s="21" t="s">
        <v>116</v>
      </c>
    </row>
    <row r="5" spans="1:16" s="6" customFormat="1" ht="20.100000000000001" customHeight="1" x14ac:dyDescent="0.15">
      <c r="A5" s="30"/>
      <c r="B5" s="30"/>
      <c r="C5" s="30"/>
      <c r="D5" s="30"/>
      <c r="E5" s="3" t="s">
        <v>40</v>
      </c>
      <c r="F5" s="3" t="s">
        <v>17</v>
      </c>
      <c r="G5" s="3" t="s">
        <v>41</v>
      </c>
      <c r="H5" s="3" t="s">
        <v>18</v>
      </c>
      <c r="I5" s="3" t="s">
        <v>94</v>
      </c>
      <c r="J5" s="3" t="s">
        <v>42</v>
      </c>
      <c r="K5" s="13">
        <v>75</v>
      </c>
      <c r="L5" s="3">
        <f t="shared" si="0"/>
        <v>22.5</v>
      </c>
      <c r="M5" s="13">
        <v>83</v>
      </c>
      <c r="N5" s="21">
        <f t="shared" si="1"/>
        <v>33.200000000000003</v>
      </c>
      <c r="O5" s="21">
        <f t="shared" si="2"/>
        <v>55.7</v>
      </c>
      <c r="P5" s="21" t="s">
        <v>116</v>
      </c>
    </row>
    <row r="6" spans="1:16" s="6" customFormat="1" ht="20.100000000000001" customHeight="1" x14ac:dyDescent="0.15">
      <c r="A6" s="30"/>
      <c r="B6" s="30"/>
      <c r="C6" s="30"/>
      <c r="D6" s="30"/>
      <c r="E6" s="3" t="s">
        <v>51</v>
      </c>
      <c r="F6" s="3" t="s">
        <v>90</v>
      </c>
      <c r="G6" s="3" t="s">
        <v>52</v>
      </c>
      <c r="H6" s="3" t="s">
        <v>18</v>
      </c>
      <c r="I6" s="3" t="s">
        <v>98</v>
      </c>
      <c r="J6" s="3" t="s">
        <v>31</v>
      </c>
      <c r="K6" s="13">
        <v>66</v>
      </c>
      <c r="L6" s="3">
        <f t="shared" si="0"/>
        <v>19.8</v>
      </c>
      <c r="M6" s="13">
        <v>79.599999999999994</v>
      </c>
      <c r="N6" s="21">
        <f t="shared" si="1"/>
        <v>31.84</v>
      </c>
      <c r="O6" s="21">
        <f t="shared" si="2"/>
        <v>51.64</v>
      </c>
      <c r="P6" s="24"/>
    </row>
    <row r="7" spans="1:16" s="6" customFormat="1" ht="20.100000000000001" customHeight="1" x14ac:dyDescent="0.15">
      <c r="A7" s="30"/>
      <c r="B7" s="30"/>
      <c r="C7" s="30"/>
      <c r="D7" s="30"/>
      <c r="E7" s="3" t="s">
        <v>38</v>
      </c>
      <c r="F7" s="3" t="s">
        <v>19</v>
      </c>
      <c r="G7" s="3" t="s">
        <v>39</v>
      </c>
      <c r="H7" s="3" t="s">
        <v>18</v>
      </c>
      <c r="I7" s="3" t="s">
        <v>97</v>
      </c>
      <c r="J7" s="3" t="s">
        <v>34</v>
      </c>
      <c r="K7" s="13">
        <v>66</v>
      </c>
      <c r="L7" s="3">
        <f t="shared" si="0"/>
        <v>19.8</v>
      </c>
      <c r="M7" s="13">
        <v>79.400000000000006</v>
      </c>
      <c r="N7" s="21">
        <f t="shared" si="1"/>
        <v>31.760000000000005</v>
      </c>
      <c r="O7" s="21">
        <f t="shared" si="2"/>
        <v>51.56</v>
      </c>
      <c r="P7" s="24"/>
    </row>
    <row r="8" spans="1:16" s="6" customFormat="1" ht="20.100000000000001" customHeight="1" x14ac:dyDescent="0.15">
      <c r="A8" s="30"/>
      <c r="B8" s="30"/>
      <c r="C8" s="30"/>
      <c r="D8" s="30"/>
      <c r="E8" s="3" t="s">
        <v>48</v>
      </c>
      <c r="F8" s="3" t="s">
        <v>17</v>
      </c>
      <c r="G8" s="3" t="s">
        <v>49</v>
      </c>
      <c r="H8" s="3" t="s">
        <v>18</v>
      </c>
      <c r="I8" s="3" t="s">
        <v>99</v>
      </c>
      <c r="J8" s="3" t="s">
        <v>50</v>
      </c>
      <c r="K8" s="13">
        <v>58</v>
      </c>
      <c r="L8" s="3">
        <f t="shared" si="0"/>
        <v>17.399999999999999</v>
      </c>
      <c r="M8" s="13" t="s">
        <v>93</v>
      </c>
      <c r="N8" s="21">
        <v>0</v>
      </c>
      <c r="O8" s="21">
        <f t="shared" si="2"/>
        <v>17.399999999999999</v>
      </c>
      <c r="P8" s="24"/>
    </row>
    <row r="9" spans="1:16" s="9" customFormat="1" ht="20.100000000000001" customHeight="1" x14ac:dyDescent="0.15">
      <c r="A9" s="30" t="s">
        <v>3</v>
      </c>
      <c r="B9" s="30" t="s">
        <v>2</v>
      </c>
      <c r="C9" s="30">
        <v>1</v>
      </c>
      <c r="D9" s="30" t="s">
        <v>6</v>
      </c>
      <c r="E9" s="3" t="s">
        <v>54</v>
      </c>
      <c r="F9" s="3" t="s">
        <v>17</v>
      </c>
      <c r="G9" s="3" t="s">
        <v>55</v>
      </c>
      <c r="H9" s="3" t="s">
        <v>18</v>
      </c>
      <c r="I9" s="3" t="s">
        <v>101</v>
      </c>
      <c r="J9" s="3" t="s">
        <v>56</v>
      </c>
      <c r="K9" s="13">
        <v>80</v>
      </c>
      <c r="L9" s="3">
        <f t="shared" ref="L9:L20" si="3">K9*0.3</f>
        <v>24</v>
      </c>
      <c r="M9" s="13">
        <v>87.4</v>
      </c>
      <c r="N9" s="21">
        <f t="shared" ref="N9:N20" si="4">M9*0.4</f>
        <v>34.96</v>
      </c>
      <c r="O9" s="21">
        <f t="shared" ref="O9:O20" si="5">L9+N9</f>
        <v>58.96</v>
      </c>
      <c r="P9" s="21" t="s">
        <v>116</v>
      </c>
    </row>
    <row r="10" spans="1:16" s="9" customFormat="1" ht="20.100000000000001" customHeight="1" x14ac:dyDescent="0.15">
      <c r="A10" s="30"/>
      <c r="B10" s="30"/>
      <c r="C10" s="30"/>
      <c r="D10" s="30"/>
      <c r="E10" s="3" t="s">
        <v>60</v>
      </c>
      <c r="F10" s="3" t="s">
        <v>17</v>
      </c>
      <c r="G10" s="3" t="s">
        <v>61</v>
      </c>
      <c r="H10" s="3" t="s">
        <v>18</v>
      </c>
      <c r="I10" s="3" t="s">
        <v>100</v>
      </c>
      <c r="J10" s="3" t="s">
        <v>37</v>
      </c>
      <c r="K10" s="13">
        <v>81</v>
      </c>
      <c r="L10" s="3">
        <f t="shared" si="3"/>
        <v>24.3</v>
      </c>
      <c r="M10" s="13">
        <v>84.4</v>
      </c>
      <c r="N10" s="21">
        <f t="shared" si="4"/>
        <v>33.760000000000005</v>
      </c>
      <c r="O10" s="21">
        <f t="shared" si="5"/>
        <v>58.06</v>
      </c>
      <c r="P10" s="21" t="s">
        <v>116</v>
      </c>
    </row>
    <row r="11" spans="1:16" s="9" customFormat="1" ht="20.100000000000001" customHeight="1" x14ac:dyDescent="0.15">
      <c r="A11" s="30"/>
      <c r="B11" s="30"/>
      <c r="C11" s="30"/>
      <c r="D11" s="30"/>
      <c r="E11" s="3" t="s">
        <v>66</v>
      </c>
      <c r="F11" s="3" t="s">
        <v>17</v>
      </c>
      <c r="G11" s="3" t="s">
        <v>67</v>
      </c>
      <c r="H11" s="3" t="s">
        <v>18</v>
      </c>
      <c r="I11" s="3" t="s">
        <v>102</v>
      </c>
      <c r="J11" s="3" t="s">
        <v>68</v>
      </c>
      <c r="K11" s="13">
        <v>73</v>
      </c>
      <c r="L11" s="3">
        <f t="shared" si="3"/>
        <v>21.9</v>
      </c>
      <c r="M11" s="13">
        <v>86.2</v>
      </c>
      <c r="N11" s="21">
        <f t="shared" si="4"/>
        <v>34.480000000000004</v>
      </c>
      <c r="O11" s="21">
        <f t="shared" si="5"/>
        <v>56.38</v>
      </c>
      <c r="P11" s="21" t="s">
        <v>116</v>
      </c>
    </row>
    <row r="12" spans="1:16" s="9" customFormat="1" ht="20.100000000000001" customHeight="1" x14ac:dyDescent="0.15">
      <c r="A12" s="30"/>
      <c r="B12" s="30"/>
      <c r="C12" s="30"/>
      <c r="D12" s="30"/>
      <c r="E12" s="3" t="s">
        <v>57</v>
      </c>
      <c r="F12" s="3" t="s">
        <v>17</v>
      </c>
      <c r="G12" s="3" t="s">
        <v>58</v>
      </c>
      <c r="H12" s="3" t="s">
        <v>18</v>
      </c>
      <c r="I12" s="3" t="s">
        <v>94</v>
      </c>
      <c r="J12" s="3" t="s">
        <v>59</v>
      </c>
      <c r="K12" s="13">
        <v>64</v>
      </c>
      <c r="L12" s="3">
        <f t="shared" si="3"/>
        <v>19.2</v>
      </c>
      <c r="M12" s="13">
        <v>87</v>
      </c>
      <c r="N12" s="21">
        <f t="shared" si="4"/>
        <v>34.800000000000004</v>
      </c>
      <c r="O12" s="21">
        <f t="shared" si="5"/>
        <v>54</v>
      </c>
      <c r="P12" s="24"/>
    </row>
    <row r="13" spans="1:16" s="9" customFormat="1" ht="20.100000000000001" customHeight="1" x14ac:dyDescent="0.15">
      <c r="A13" s="30"/>
      <c r="B13" s="30"/>
      <c r="C13" s="30"/>
      <c r="D13" s="30"/>
      <c r="E13" s="3" t="s">
        <v>64</v>
      </c>
      <c r="F13" s="3" t="s">
        <v>17</v>
      </c>
      <c r="G13" s="3" t="s">
        <v>65</v>
      </c>
      <c r="H13" s="3" t="s">
        <v>18</v>
      </c>
      <c r="I13" s="3" t="s">
        <v>99</v>
      </c>
      <c r="J13" s="3" t="s">
        <v>56</v>
      </c>
      <c r="K13" s="13">
        <v>62</v>
      </c>
      <c r="L13" s="3">
        <f t="shared" si="3"/>
        <v>18.599999999999998</v>
      </c>
      <c r="M13" s="13">
        <v>84.2</v>
      </c>
      <c r="N13" s="21">
        <f t="shared" si="4"/>
        <v>33.68</v>
      </c>
      <c r="O13" s="21">
        <f t="shared" si="5"/>
        <v>52.28</v>
      </c>
      <c r="P13" s="24"/>
    </row>
    <row r="14" spans="1:16" s="9" customFormat="1" ht="20.100000000000001" customHeight="1" x14ac:dyDescent="0.15">
      <c r="A14" s="30"/>
      <c r="B14" s="30"/>
      <c r="C14" s="30"/>
      <c r="D14" s="30"/>
      <c r="E14" s="3" t="s">
        <v>62</v>
      </c>
      <c r="F14" s="3" t="s">
        <v>17</v>
      </c>
      <c r="G14" s="3" t="s">
        <v>22</v>
      </c>
      <c r="H14" s="3" t="s">
        <v>18</v>
      </c>
      <c r="I14" s="3" t="s">
        <v>103</v>
      </c>
      <c r="J14" s="3" t="s">
        <v>63</v>
      </c>
      <c r="K14" s="13">
        <v>63</v>
      </c>
      <c r="L14" s="3">
        <f t="shared" si="3"/>
        <v>18.899999999999999</v>
      </c>
      <c r="M14" s="13">
        <v>80.8</v>
      </c>
      <c r="N14" s="21">
        <f t="shared" si="4"/>
        <v>32.32</v>
      </c>
      <c r="O14" s="21">
        <f t="shared" si="5"/>
        <v>51.22</v>
      </c>
      <c r="P14" s="24"/>
    </row>
    <row r="15" spans="1:16" s="8" customFormat="1" ht="20.100000000000001" customHeight="1" x14ac:dyDescent="0.15">
      <c r="A15" s="30" t="s">
        <v>9</v>
      </c>
      <c r="B15" s="30" t="s">
        <v>2</v>
      </c>
      <c r="C15" s="30">
        <v>1</v>
      </c>
      <c r="D15" s="30" t="s">
        <v>10</v>
      </c>
      <c r="E15" s="3" t="s">
        <v>76</v>
      </c>
      <c r="F15" s="3" t="s">
        <v>17</v>
      </c>
      <c r="G15" s="3" t="s">
        <v>77</v>
      </c>
      <c r="H15" s="3" t="s">
        <v>18</v>
      </c>
      <c r="I15" s="3" t="s">
        <v>107</v>
      </c>
      <c r="J15" s="3" t="s">
        <v>33</v>
      </c>
      <c r="K15" s="13">
        <v>72</v>
      </c>
      <c r="L15" s="3">
        <f t="shared" si="3"/>
        <v>21.599999999999998</v>
      </c>
      <c r="M15" s="13">
        <v>78.599999999999994</v>
      </c>
      <c r="N15" s="21">
        <f t="shared" si="4"/>
        <v>31.439999999999998</v>
      </c>
      <c r="O15" s="21">
        <f t="shared" si="5"/>
        <v>53.039999999999992</v>
      </c>
      <c r="P15" s="21" t="s">
        <v>116</v>
      </c>
    </row>
    <row r="16" spans="1:16" s="8" customFormat="1" ht="20.100000000000001" customHeight="1" x14ac:dyDescent="0.15">
      <c r="A16" s="30"/>
      <c r="B16" s="30"/>
      <c r="C16" s="30"/>
      <c r="D16" s="30"/>
      <c r="E16" s="3" t="s">
        <v>78</v>
      </c>
      <c r="F16" s="3" t="s">
        <v>19</v>
      </c>
      <c r="G16" s="3" t="s">
        <v>79</v>
      </c>
      <c r="H16" s="3" t="s">
        <v>18</v>
      </c>
      <c r="I16" s="3" t="s">
        <v>94</v>
      </c>
      <c r="J16" s="3" t="s">
        <v>80</v>
      </c>
      <c r="K16" s="13">
        <v>65</v>
      </c>
      <c r="L16" s="3">
        <f t="shared" si="3"/>
        <v>19.5</v>
      </c>
      <c r="M16" s="13">
        <v>83.6</v>
      </c>
      <c r="N16" s="21">
        <f t="shared" si="4"/>
        <v>33.44</v>
      </c>
      <c r="O16" s="21">
        <f t="shared" si="5"/>
        <v>52.94</v>
      </c>
      <c r="P16" s="21" t="s">
        <v>116</v>
      </c>
    </row>
    <row r="17" spans="1:17" s="8" customFormat="1" ht="19.5" customHeight="1" x14ac:dyDescent="0.15">
      <c r="A17" s="30"/>
      <c r="B17" s="30"/>
      <c r="C17" s="30"/>
      <c r="D17" s="30"/>
      <c r="E17" s="3" t="s">
        <v>84</v>
      </c>
      <c r="F17" s="3" t="s">
        <v>17</v>
      </c>
      <c r="G17" s="3" t="s">
        <v>85</v>
      </c>
      <c r="H17" s="3" t="s">
        <v>18</v>
      </c>
      <c r="I17" s="3" t="s">
        <v>108</v>
      </c>
      <c r="J17" s="3" t="s">
        <v>56</v>
      </c>
      <c r="K17" s="13">
        <v>64</v>
      </c>
      <c r="L17" s="3">
        <f t="shared" si="3"/>
        <v>19.2</v>
      </c>
      <c r="M17" s="13">
        <v>82.8</v>
      </c>
      <c r="N17" s="21">
        <f t="shared" si="4"/>
        <v>33.119999999999997</v>
      </c>
      <c r="O17" s="21">
        <f t="shared" si="5"/>
        <v>52.319999999999993</v>
      </c>
      <c r="P17" s="21" t="s">
        <v>116</v>
      </c>
    </row>
    <row r="18" spans="1:17" s="8" customFormat="1" ht="28.5" customHeight="1" x14ac:dyDescent="0.15">
      <c r="A18" s="30"/>
      <c r="B18" s="30"/>
      <c r="C18" s="30"/>
      <c r="D18" s="30"/>
      <c r="E18" s="3" t="s">
        <v>74</v>
      </c>
      <c r="F18" s="3" t="s">
        <v>17</v>
      </c>
      <c r="G18" s="3" t="s">
        <v>75</v>
      </c>
      <c r="H18" s="3" t="s">
        <v>18</v>
      </c>
      <c r="I18" s="3" t="s">
        <v>106</v>
      </c>
      <c r="J18" s="3" t="s">
        <v>53</v>
      </c>
      <c r="K18" s="13">
        <v>65</v>
      </c>
      <c r="L18" s="3">
        <f t="shared" si="3"/>
        <v>19.5</v>
      </c>
      <c r="M18" s="13">
        <v>80</v>
      </c>
      <c r="N18" s="21">
        <f t="shared" si="4"/>
        <v>32</v>
      </c>
      <c r="O18" s="21">
        <f t="shared" si="5"/>
        <v>51.5</v>
      </c>
      <c r="P18" s="24"/>
    </row>
    <row r="19" spans="1:17" s="8" customFormat="1" ht="20.100000000000001" customHeight="1" x14ac:dyDescent="0.15">
      <c r="A19" s="30"/>
      <c r="B19" s="30"/>
      <c r="C19" s="30"/>
      <c r="D19" s="30"/>
      <c r="E19" s="3" t="s">
        <v>81</v>
      </c>
      <c r="F19" s="3" t="s">
        <v>17</v>
      </c>
      <c r="G19" s="3" t="s">
        <v>82</v>
      </c>
      <c r="H19" s="3" t="s">
        <v>18</v>
      </c>
      <c r="I19" s="3" t="s">
        <v>110</v>
      </c>
      <c r="J19" s="3" t="s">
        <v>83</v>
      </c>
      <c r="K19" s="13">
        <v>59</v>
      </c>
      <c r="L19" s="3">
        <f t="shared" si="3"/>
        <v>17.7</v>
      </c>
      <c r="M19" s="13">
        <v>82.6</v>
      </c>
      <c r="N19" s="21">
        <f t="shared" si="4"/>
        <v>33.04</v>
      </c>
      <c r="O19" s="21">
        <f t="shared" si="5"/>
        <v>50.739999999999995</v>
      </c>
      <c r="P19" s="24"/>
    </row>
    <row r="20" spans="1:17" s="8" customFormat="1" ht="20.100000000000001" customHeight="1" x14ac:dyDescent="0.15">
      <c r="A20" s="30"/>
      <c r="B20" s="30"/>
      <c r="C20" s="30"/>
      <c r="D20" s="30"/>
      <c r="E20" s="3" t="s">
        <v>35</v>
      </c>
      <c r="F20" s="3" t="s">
        <v>17</v>
      </c>
      <c r="G20" s="3" t="s">
        <v>86</v>
      </c>
      <c r="H20" s="3" t="s">
        <v>18</v>
      </c>
      <c r="I20" s="3" t="s">
        <v>109</v>
      </c>
      <c r="J20" s="3" t="s">
        <v>32</v>
      </c>
      <c r="K20" s="13">
        <v>62</v>
      </c>
      <c r="L20" s="3">
        <f t="shared" si="3"/>
        <v>18.599999999999998</v>
      </c>
      <c r="M20" s="13">
        <v>78</v>
      </c>
      <c r="N20" s="21">
        <f t="shared" si="4"/>
        <v>31.200000000000003</v>
      </c>
      <c r="O20" s="21">
        <f t="shared" si="5"/>
        <v>49.8</v>
      </c>
      <c r="P20" s="24"/>
    </row>
    <row r="21" spans="1:17" s="6" customFormat="1" ht="20.100000000000001" customHeight="1" x14ac:dyDescent="0.15">
      <c r="A21" s="30" t="s">
        <v>4</v>
      </c>
      <c r="B21" s="30" t="s">
        <v>2</v>
      </c>
      <c r="C21" s="30">
        <v>1</v>
      </c>
      <c r="D21" s="30" t="s">
        <v>87</v>
      </c>
      <c r="E21" s="3" t="s">
        <v>71</v>
      </c>
      <c r="F21" s="3" t="s">
        <v>19</v>
      </c>
      <c r="G21" s="3" t="s">
        <v>72</v>
      </c>
      <c r="H21" s="3" t="s">
        <v>18</v>
      </c>
      <c r="I21" s="3" t="s">
        <v>105</v>
      </c>
      <c r="J21" s="3" t="s">
        <v>73</v>
      </c>
      <c r="K21" s="13">
        <v>56</v>
      </c>
      <c r="L21" s="3">
        <f t="shared" si="0"/>
        <v>16.8</v>
      </c>
      <c r="M21" s="13">
        <v>87.2</v>
      </c>
      <c r="N21" s="21">
        <f t="shared" si="1"/>
        <v>34.880000000000003</v>
      </c>
      <c r="O21" s="21">
        <f t="shared" si="2"/>
        <v>51.680000000000007</v>
      </c>
      <c r="P21" s="21" t="s">
        <v>116</v>
      </c>
    </row>
    <row r="22" spans="1:17" s="6" customFormat="1" ht="20.100000000000001" customHeight="1" x14ac:dyDescent="0.15">
      <c r="A22" s="30"/>
      <c r="B22" s="30"/>
      <c r="C22" s="30"/>
      <c r="D22" s="30"/>
      <c r="E22" s="3" t="s">
        <v>69</v>
      </c>
      <c r="F22" s="3" t="s">
        <v>19</v>
      </c>
      <c r="G22" s="3" t="s">
        <v>70</v>
      </c>
      <c r="H22" s="3" t="s">
        <v>18</v>
      </c>
      <c r="I22" s="3" t="s">
        <v>104</v>
      </c>
      <c r="J22" s="3" t="s">
        <v>23</v>
      </c>
      <c r="K22" s="13">
        <v>51</v>
      </c>
      <c r="L22" s="3">
        <f t="shared" si="0"/>
        <v>15.299999999999999</v>
      </c>
      <c r="M22" s="13">
        <v>76.599999999999994</v>
      </c>
      <c r="N22" s="21">
        <f t="shared" si="1"/>
        <v>30.64</v>
      </c>
      <c r="O22" s="21">
        <f t="shared" si="2"/>
        <v>45.94</v>
      </c>
      <c r="P22" s="21" t="s">
        <v>116</v>
      </c>
    </row>
    <row r="23" spans="1:17" s="6" customFormat="1" ht="20.100000000000001" customHeight="1" x14ac:dyDescent="0.15">
      <c r="A23" s="30" t="s">
        <v>1</v>
      </c>
      <c r="B23" s="30" t="s">
        <v>20</v>
      </c>
      <c r="C23" s="30">
        <v>1</v>
      </c>
      <c r="D23" s="30" t="s">
        <v>7</v>
      </c>
      <c r="E23" s="3" t="s">
        <v>24</v>
      </c>
      <c r="F23" s="3" t="s">
        <v>19</v>
      </c>
      <c r="G23" s="3" t="s">
        <v>25</v>
      </c>
      <c r="H23" s="3" t="s">
        <v>18</v>
      </c>
      <c r="I23" s="3" t="s">
        <v>94</v>
      </c>
      <c r="J23" s="3" t="s">
        <v>26</v>
      </c>
      <c r="K23" s="13">
        <v>63</v>
      </c>
      <c r="L23" s="3">
        <f>K23*0.3</f>
        <v>18.899999999999999</v>
      </c>
      <c r="M23" s="13">
        <v>79.599999999999994</v>
      </c>
      <c r="N23" s="21">
        <f>M23*0.4</f>
        <v>31.84</v>
      </c>
      <c r="O23" s="21">
        <f>L23+N23</f>
        <v>50.739999999999995</v>
      </c>
      <c r="P23" s="3" t="s">
        <v>116</v>
      </c>
    </row>
    <row r="24" spans="1:17" s="6" customFormat="1" ht="20.100000000000001" customHeight="1" x14ac:dyDescent="0.15">
      <c r="A24" s="30"/>
      <c r="B24" s="30"/>
      <c r="C24" s="30"/>
      <c r="D24" s="30"/>
      <c r="E24" s="3" t="s">
        <v>27</v>
      </c>
      <c r="F24" s="3" t="s">
        <v>17</v>
      </c>
      <c r="G24" s="3" t="s">
        <v>28</v>
      </c>
      <c r="H24" s="3" t="s">
        <v>18</v>
      </c>
      <c r="I24" s="3" t="s">
        <v>94</v>
      </c>
      <c r="J24" s="3" t="s">
        <v>26</v>
      </c>
      <c r="K24" s="13">
        <v>58</v>
      </c>
      <c r="L24" s="3">
        <f>K24*0.3</f>
        <v>17.399999999999999</v>
      </c>
      <c r="M24" s="13">
        <v>81.400000000000006</v>
      </c>
      <c r="N24" s="21">
        <f>M24*0.4</f>
        <v>32.56</v>
      </c>
      <c r="O24" s="21">
        <f>L24+N24</f>
        <v>49.96</v>
      </c>
      <c r="P24" s="3" t="s">
        <v>116</v>
      </c>
    </row>
    <row r="25" spans="1:17" s="6" customFormat="1" ht="20.100000000000001" customHeight="1" x14ac:dyDescent="0.15">
      <c r="A25" s="30"/>
      <c r="B25" s="30"/>
      <c r="C25" s="30"/>
      <c r="D25" s="30"/>
      <c r="E25" s="3" t="s">
        <v>29</v>
      </c>
      <c r="F25" s="3" t="s">
        <v>19</v>
      </c>
      <c r="G25" s="3" t="s">
        <v>30</v>
      </c>
      <c r="H25" s="3" t="s">
        <v>18</v>
      </c>
      <c r="I25" s="3" t="s">
        <v>102</v>
      </c>
      <c r="J25" s="3" t="s">
        <v>26</v>
      </c>
      <c r="K25" s="13">
        <v>43</v>
      </c>
      <c r="L25" s="3">
        <f>K25*0.3</f>
        <v>12.9</v>
      </c>
      <c r="M25" s="13">
        <v>76.8</v>
      </c>
      <c r="N25" s="21">
        <f>M25*0.4</f>
        <v>30.72</v>
      </c>
      <c r="O25" s="21">
        <f>L25+N25</f>
        <v>43.62</v>
      </c>
      <c r="P25" s="3" t="s">
        <v>116</v>
      </c>
    </row>
    <row r="26" spans="1:17" s="8" customFormat="1" ht="20.100000000000001" customHeight="1" x14ac:dyDescent="0.15">
      <c r="K26" s="18"/>
      <c r="N26" s="4"/>
      <c r="O26" s="10"/>
      <c r="P26" s="10"/>
      <c r="Q26" s="11"/>
    </row>
    <row r="27" spans="1:17" s="8" customFormat="1" ht="20.100000000000001" customHeight="1" x14ac:dyDescent="0.15">
      <c r="K27" s="18"/>
      <c r="N27" s="5"/>
      <c r="O27" s="7"/>
      <c r="P27" s="7"/>
    </row>
    <row r="28" spans="1:17" s="6" customFormat="1" ht="19.5" customHeight="1" x14ac:dyDescent="0.15">
      <c r="K28" s="14"/>
      <c r="N28" s="5"/>
      <c r="O28" s="5"/>
      <c r="P28" s="5"/>
    </row>
    <row r="29" spans="1:17" s="6" customFormat="1" ht="19.5" customHeight="1" x14ac:dyDescent="0.15">
      <c r="K29" s="14"/>
      <c r="N29" s="4"/>
      <c r="O29" s="5"/>
      <c r="P29" s="5"/>
    </row>
    <row r="30" spans="1:17" s="6" customFormat="1" ht="19.5" customHeight="1" x14ac:dyDescent="0.15">
      <c r="K30" s="14"/>
      <c r="N30" s="5"/>
      <c r="O30" s="5"/>
      <c r="P30" s="5"/>
    </row>
    <row r="31" spans="1:17" s="6" customFormat="1" ht="19.5" customHeight="1" x14ac:dyDescent="0.15">
      <c r="K31" s="14"/>
      <c r="M31" s="14"/>
      <c r="N31" s="5"/>
      <c r="O31" s="5"/>
      <c r="P31" s="5"/>
    </row>
    <row r="32" spans="1:17" s="6" customFormat="1" ht="19.5" customHeight="1" x14ac:dyDescent="0.15">
      <c r="K32" s="14"/>
      <c r="M32" s="14"/>
      <c r="N32" s="4"/>
      <c r="O32" s="5"/>
      <c r="P32" s="5"/>
    </row>
    <row r="33" spans="11:16" s="6" customFormat="1" ht="19.5" customHeight="1" x14ac:dyDescent="0.15">
      <c r="K33" s="14"/>
      <c r="M33" s="14"/>
      <c r="N33" s="5"/>
      <c r="O33" s="5"/>
      <c r="P33" s="5"/>
    </row>
    <row r="34" spans="11:16" s="6" customFormat="1" ht="19.5" customHeight="1" x14ac:dyDescent="0.15">
      <c r="K34" s="14"/>
      <c r="M34" s="14"/>
      <c r="N34" s="5"/>
      <c r="O34" s="5"/>
      <c r="P34" s="5"/>
    </row>
    <row r="35" spans="11:16" s="6" customFormat="1" ht="19.5" customHeight="1" x14ac:dyDescent="0.15">
      <c r="K35" s="14"/>
      <c r="M35" s="14"/>
      <c r="N35" s="4"/>
      <c r="O35" s="5"/>
      <c r="P35" s="5"/>
    </row>
    <row r="36" spans="11:16" s="6" customFormat="1" ht="19.5" customHeight="1" x14ac:dyDescent="0.15">
      <c r="K36" s="14"/>
      <c r="M36" s="14"/>
      <c r="N36" s="5"/>
      <c r="O36" s="5"/>
      <c r="P36" s="5"/>
    </row>
    <row r="37" spans="11:16" s="6" customFormat="1" ht="19.5" customHeight="1" x14ac:dyDescent="0.15">
      <c r="K37" s="14"/>
      <c r="M37" s="14"/>
      <c r="N37" s="5"/>
      <c r="O37" s="5"/>
      <c r="P37" s="5"/>
    </row>
    <row r="38" spans="11:16" s="6" customFormat="1" ht="19.5" customHeight="1" x14ac:dyDescent="0.15">
      <c r="K38" s="14"/>
      <c r="M38" s="14"/>
      <c r="N38" s="4"/>
      <c r="O38" s="5"/>
      <c r="P38" s="5"/>
    </row>
    <row r="39" spans="11:16" s="6" customFormat="1" ht="19.5" customHeight="1" x14ac:dyDescent="0.15">
      <c r="K39" s="14"/>
      <c r="M39" s="14"/>
      <c r="N39" s="5"/>
      <c r="O39" s="5"/>
      <c r="P39" s="5"/>
    </row>
    <row r="40" spans="11:16" s="6" customFormat="1" ht="19.5" customHeight="1" x14ac:dyDescent="0.15">
      <c r="K40" s="14"/>
      <c r="M40" s="14"/>
      <c r="N40" s="5"/>
      <c r="O40" s="5"/>
      <c r="P40" s="5"/>
    </row>
    <row r="41" spans="11:16" s="6" customFormat="1" ht="19.5" customHeight="1" x14ac:dyDescent="0.15">
      <c r="K41" s="14"/>
      <c r="M41" s="14"/>
      <c r="N41" s="4"/>
      <c r="O41" s="5"/>
      <c r="P41" s="5"/>
    </row>
    <row r="42" spans="11:16" s="6" customFormat="1" ht="19.5" customHeight="1" x14ac:dyDescent="0.15">
      <c r="K42" s="14"/>
      <c r="M42" s="14"/>
      <c r="N42" s="5"/>
      <c r="O42" s="5"/>
      <c r="P42" s="5"/>
    </row>
    <row r="43" spans="11:16" s="6" customFormat="1" ht="19.5" customHeight="1" x14ac:dyDescent="0.15">
      <c r="K43" s="14"/>
      <c r="M43" s="14"/>
      <c r="N43" s="5"/>
      <c r="O43" s="5"/>
      <c r="P43" s="5"/>
    </row>
    <row r="44" spans="11:16" s="6" customFormat="1" ht="19.5" customHeight="1" x14ac:dyDescent="0.15">
      <c r="K44" s="14"/>
      <c r="M44" s="14"/>
      <c r="N44" s="4"/>
      <c r="O44" s="5"/>
      <c r="P44" s="5"/>
    </row>
    <row r="45" spans="11:16" s="6" customFormat="1" ht="19.5" customHeight="1" x14ac:dyDescent="0.15">
      <c r="K45" s="14"/>
      <c r="M45" s="14"/>
      <c r="N45" s="5"/>
      <c r="O45" s="5"/>
      <c r="P45" s="5"/>
    </row>
    <row r="46" spans="11:16" s="6" customFormat="1" ht="19.5" customHeight="1" x14ac:dyDescent="0.15">
      <c r="K46" s="14"/>
      <c r="M46" s="14"/>
      <c r="N46" s="5"/>
      <c r="O46" s="5"/>
      <c r="P46" s="5"/>
    </row>
    <row r="47" spans="11:16" s="6" customFormat="1" ht="19.5" customHeight="1" x14ac:dyDescent="0.15">
      <c r="K47" s="14"/>
      <c r="M47" s="14"/>
      <c r="N47" s="4"/>
      <c r="O47" s="5"/>
      <c r="P47" s="5"/>
    </row>
    <row r="48" spans="11:16" s="6" customFormat="1" ht="19.5" customHeight="1" x14ac:dyDescent="0.15">
      <c r="K48" s="14"/>
      <c r="M48" s="14"/>
      <c r="N48" s="5"/>
      <c r="O48" s="5"/>
      <c r="P48" s="5"/>
    </row>
    <row r="49" spans="1:17" s="6" customFormat="1" ht="19.5" customHeight="1" x14ac:dyDescent="0.15">
      <c r="K49" s="14"/>
      <c r="M49" s="14"/>
      <c r="N49" s="5"/>
      <c r="O49" s="5"/>
      <c r="P49" s="5"/>
    </row>
    <row r="50" spans="1:17" s="6" customFormat="1" ht="19.5" customHeight="1" x14ac:dyDescent="0.15">
      <c r="K50" s="14"/>
      <c r="M50" s="14"/>
      <c r="N50" s="4"/>
      <c r="O50" s="5"/>
      <c r="P50" s="5"/>
    </row>
    <row r="51" spans="1:17" s="6" customFormat="1" ht="19.5" customHeight="1" x14ac:dyDescent="0.15">
      <c r="K51" s="14"/>
      <c r="M51" s="14"/>
      <c r="N51" s="5"/>
      <c r="O51" s="5"/>
      <c r="P51" s="5"/>
    </row>
    <row r="52" spans="1:17" s="6" customFormat="1" ht="19.5" customHeight="1" x14ac:dyDescent="0.15">
      <c r="K52" s="14"/>
      <c r="M52" s="14"/>
      <c r="N52" s="5"/>
      <c r="O52" s="5"/>
      <c r="P52" s="5"/>
    </row>
    <row r="53" spans="1:17" s="6" customFormat="1" ht="19.5" customHeight="1" x14ac:dyDescent="0.15">
      <c r="K53" s="14"/>
      <c r="M53" s="14"/>
      <c r="N53" s="4"/>
      <c r="O53" s="5"/>
      <c r="P53" s="5"/>
    </row>
    <row r="54" spans="1:17" x14ac:dyDescent="0.25">
      <c r="N54" s="5"/>
      <c r="O54" s="5"/>
      <c r="P54" s="5"/>
      <c r="Q54" s="6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0"/>
      <c r="L55" s="2"/>
      <c r="M55" s="16"/>
      <c r="N55" s="2"/>
      <c r="O55" s="2"/>
      <c r="P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0"/>
      <c r="L56" s="2"/>
      <c r="M56" s="16"/>
      <c r="N56" s="2"/>
      <c r="O56" s="2"/>
      <c r="P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0"/>
      <c r="L57" s="2"/>
      <c r="M57" s="16"/>
      <c r="N57" s="2"/>
      <c r="O57" s="2"/>
      <c r="P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0"/>
      <c r="L58" s="2"/>
      <c r="M58" s="16"/>
      <c r="N58" s="2"/>
      <c r="O58" s="2"/>
      <c r="P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0"/>
      <c r="L59" s="2"/>
      <c r="M59" s="16"/>
      <c r="N59" s="2"/>
      <c r="O59" s="2"/>
      <c r="P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0"/>
      <c r="L60" s="2"/>
      <c r="M60" s="16"/>
      <c r="N60" s="2"/>
      <c r="O60" s="2"/>
      <c r="P60" s="2"/>
    </row>
  </sheetData>
  <sortState ref="E23:O25">
    <sortCondition descending="1" ref="O23:O25"/>
  </sortState>
  <mergeCells count="21">
    <mergeCell ref="D23:D25"/>
    <mergeCell ref="D3:D8"/>
    <mergeCell ref="A9:A14"/>
    <mergeCell ref="B9:B14"/>
    <mergeCell ref="C9:C14"/>
    <mergeCell ref="D9:D14"/>
    <mergeCell ref="A21:A22"/>
    <mergeCell ref="B21:B22"/>
    <mergeCell ref="C21:C22"/>
    <mergeCell ref="D21:D22"/>
    <mergeCell ref="A15:A20"/>
    <mergeCell ref="B15:B20"/>
    <mergeCell ref="C15:C20"/>
    <mergeCell ref="A23:A25"/>
    <mergeCell ref="B23:B25"/>
    <mergeCell ref="C23:C25"/>
    <mergeCell ref="D15:D20"/>
    <mergeCell ref="A3:A8"/>
    <mergeCell ref="B3:B8"/>
    <mergeCell ref="C3:C8"/>
    <mergeCell ref="A1:P1"/>
  </mergeCells>
  <phoneticPr fontId="2" type="noConversion"/>
  <pageMargins left="0.49" right="0.17" top="0.49" bottom="0.17" header="0.17" footer="0.17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80" zoomScaleNormal="80" workbookViewId="0">
      <selection activeCell="K12" sqref="K12"/>
    </sheetView>
  </sheetViews>
  <sheetFormatPr defaultRowHeight="13.5" x14ac:dyDescent="0.15"/>
  <cols>
    <col min="1" max="1" width="24.75" customWidth="1"/>
    <col min="2" max="2" width="14.25" customWidth="1"/>
    <col min="3" max="3" width="11.625" customWidth="1"/>
    <col min="4" max="4" width="13.5" customWidth="1"/>
    <col min="5" max="5" width="9.75" customWidth="1"/>
    <col min="6" max="6" width="6.75" customWidth="1"/>
    <col min="7" max="7" width="12.625" customWidth="1"/>
    <col min="8" max="8" width="13.875" customWidth="1"/>
    <col min="9" max="9" width="35.625" customWidth="1"/>
    <col min="10" max="10" width="15" customWidth="1"/>
    <col min="11" max="11" width="10.125" customWidth="1"/>
    <col min="12" max="12" width="11.25" customWidth="1"/>
    <col min="13" max="13" width="17.25" customWidth="1"/>
  </cols>
  <sheetData>
    <row r="1" spans="1:13" ht="36" customHeight="1" x14ac:dyDescent="0.15">
      <c r="A1" s="32" t="s">
        <v>143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 x14ac:dyDescent="0.15">
      <c r="A2" s="12" t="s">
        <v>11</v>
      </c>
      <c r="B2" s="12" t="s">
        <v>139</v>
      </c>
      <c r="C2" s="12" t="s">
        <v>0</v>
      </c>
      <c r="D2" s="12" t="s">
        <v>12</v>
      </c>
      <c r="E2" s="27" t="s">
        <v>13</v>
      </c>
      <c r="F2" s="27" t="s">
        <v>14</v>
      </c>
      <c r="G2" s="27" t="s">
        <v>15</v>
      </c>
      <c r="H2" s="27" t="s">
        <v>16</v>
      </c>
      <c r="I2" s="27" t="s">
        <v>140</v>
      </c>
      <c r="J2" s="27" t="s">
        <v>89</v>
      </c>
      <c r="K2" s="28" t="s">
        <v>141</v>
      </c>
      <c r="L2" s="28" t="s">
        <v>142</v>
      </c>
      <c r="M2" s="29" t="s">
        <v>115</v>
      </c>
    </row>
    <row r="3" spans="1:13" ht="30.75" customHeight="1" x14ac:dyDescent="0.15">
      <c r="A3" s="33" t="s">
        <v>118</v>
      </c>
      <c r="B3" s="33" t="s">
        <v>2</v>
      </c>
      <c r="C3" s="33">
        <v>1</v>
      </c>
      <c r="D3" s="30" t="s">
        <v>119</v>
      </c>
      <c r="E3" s="25" t="s">
        <v>120</v>
      </c>
      <c r="F3" s="25" t="s">
        <v>19</v>
      </c>
      <c r="G3" s="25" t="s">
        <v>121</v>
      </c>
      <c r="H3" s="25" t="s">
        <v>18</v>
      </c>
      <c r="I3" s="25" t="s">
        <v>122</v>
      </c>
      <c r="J3" s="25" t="s">
        <v>123</v>
      </c>
      <c r="K3" s="26">
        <v>86.8</v>
      </c>
      <c r="L3" s="26">
        <f>K3*0.7</f>
        <v>60.759999999999991</v>
      </c>
      <c r="M3" s="21" t="s">
        <v>116</v>
      </c>
    </row>
    <row r="4" spans="1:13" ht="30.75" customHeight="1" x14ac:dyDescent="0.15">
      <c r="A4" s="33"/>
      <c r="B4" s="33"/>
      <c r="C4" s="33"/>
      <c r="D4" s="30"/>
      <c r="E4" s="25" t="s">
        <v>124</v>
      </c>
      <c r="F4" s="25" t="s">
        <v>17</v>
      </c>
      <c r="G4" s="25" t="s">
        <v>125</v>
      </c>
      <c r="H4" s="25" t="s">
        <v>18</v>
      </c>
      <c r="I4" s="25" t="s">
        <v>126</v>
      </c>
      <c r="J4" s="25" t="s">
        <v>123</v>
      </c>
      <c r="K4" s="26">
        <v>82.8</v>
      </c>
      <c r="L4" s="26">
        <f>K4*0.7</f>
        <v>57.959999999999994</v>
      </c>
      <c r="M4" s="21" t="s">
        <v>116</v>
      </c>
    </row>
    <row r="5" spans="1:13" ht="30.75" customHeight="1" x14ac:dyDescent="0.15">
      <c r="A5" s="33"/>
      <c r="B5" s="33"/>
      <c r="C5" s="33"/>
      <c r="D5" s="30"/>
      <c r="E5" s="25" t="s">
        <v>127</v>
      </c>
      <c r="F5" s="25" t="s">
        <v>17</v>
      </c>
      <c r="G5" s="25" t="s">
        <v>128</v>
      </c>
      <c r="H5" s="25" t="s">
        <v>18</v>
      </c>
      <c r="I5" s="25" t="s">
        <v>129</v>
      </c>
      <c r="J5" s="25" t="s">
        <v>130</v>
      </c>
      <c r="K5" s="26">
        <v>80.400000000000006</v>
      </c>
      <c r="L5" s="26">
        <f>K5*0.7</f>
        <v>56.28</v>
      </c>
      <c r="M5" s="21" t="s">
        <v>116</v>
      </c>
    </row>
    <row r="6" spans="1:13" ht="30.75" customHeight="1" x14ac:dyDescent="0.15">
      <c r="A6" s="33"/>
      <c r="B6" s="33"/>
      <c r="C6" s="33"/>
      <c r="D6" s="30"/>
      <c r="E6" s="25" t="s">
        <v>131</v>
      </c>
      <c r="F6" s="25" t="s">
        <v>17</v>
      </c>
      <c r="G6" s="25" t="s">
        <v>132</v>
      </c>
      <c r="H6" s="25" t="s">
        <v>18</v>
      </c>
      <c r="I6" s="25" t="s">
        <v>133</v>
      </c>
      <c r="J6" s="25" t="s">
        <v>134</v>
      </c>
      <c r="K6" s="26">
        <v>77.8</v>
      </c>
      <c r="L6" s="26">
        <f>K6*0.7</f>
        <v>54.459999999999994</v>
      </c>
      <c r="M6" s="24"/>
    </row>
    <row r="7" spans="1:13" ht="30.75" customHeight="1" x14ac:dyDescent="0.15">
      <c r="A7" s="33"/>
      <c r="B7" s="33"/>
      <c r="C7" s="33"/>
      <c r="D7" s="30"/>
      <c r="E7" s="25" t="s">
        <v>135</v>
      </c>
      <c r="F7" s="25" t="s">
        <v>19</v>
      </c>
      <c r="G7" s="25" t="s">
        <v>136</v>
      </c>
      <c r="H7" s="25" t="s">
        <v>18</v>
      </c>
      <c r="I7" s="25" t="s">
        <v>137</v>
      </c>
      <c r="J7" s="25" t="s">
        <v>138</v>
      </c>
      <c r="K7" s="26" t="s">
        <v>93</v>
      </c>
      <c r="L7" s="26" t="s">
        <v>93</v>
      </c>
      <c r="M7" s="26" t="s">
        <v>93</v>
      </c>
    </row>
  </sheetData>
  <mergeCells count="5">
    <mergeCell ref="A3:A7"/>
    <mergeCell ref="B3:B7"/>
    <mergeCell ref="C3:C7"/>
    <mergeCell ref="D3:D7"/>
    <mergeCell ref="A1:M1"/>
  </mergeCells>
  <phoneticPr fontId="18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管理岗位</vt:lpstr>
      <vt:lpstr>特殊管理岗位</vt:lpstr>
      <vt:lpstr>管理岗位!Print_Area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关锋</cp:lastModifiedBy>
  <cp:lastPrinted>2018-06-14T09:18:19Z</cp:lastPrinted>
  <dcterms:created xsi:type="dcterms:W3CDTF">2006-09-16T00:00:00Z</dcterms:created>
  <dcterms:modified xsi:type="dcterms:W3CDTF">2018-06-14T10:01:14Z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