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435"/>
  </bookViews>
  <sheets>
    <sheet name="Sheet2" sheetId="4" r:id="rId1"/>
  </sheets>
  <calcPr calcId="145621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3" i="4"/>
  <c r="N13" i="4"/>
  <c r="N14" i="4"/>
  <c r="N16" i="4"/>
  <c r="N19" i="4"/>
  <c r="N22" i="4"/>
  <c r="N23" i="4"/>
  <c r="N24" i="4"/>
  <c r="N25" i="4"/>
  <c r="N21" i="4"/>
  <c r="N20" i="4"/>
  <c r="N27" i="4"/>
  <c r="N26" i="4"/>
  <c r="N28" i="4"/>
  <c r="N29" i="4"/>
  <c r="N30" i="4"/>
  <c r="L32" i="4"/>
  <c r="L31" i="4"/>
  <c r="L30" i="4"/>
  <c r="L29" i="4"/>
  <c r="L28" i="4"/>
  <c r="L26" i="4"/>
  <c r="L27" i="4"/>
  <c r="L20" i="4"/>
  <c r="L21" i="4"/>
  <c r="L25" i="4"/>
  <c r="L24" i="4"/>
  <c r="L23" i="4"/>
  <c r="L22" i="4"/>
  <c r="L19" i="4"/>
  <c r="L18" i="4"/>
  <c r="L17" i="4"/>
  <c r="L16" i="4"/>
  <c r="L15" i="4"/>
  <c r="L14" i="4"/>
  <c r="O14" i="4" s="1"/>
  <c r="L13" i="4"/>
  <c r="L12" i="4"/>
  <c r="L11" i="4"/>
  <c r="O11" i="4" s="1"/>
  <c r="L10" i="4"/>
  <c r="O10" i="4" s="1"/>
  <c r="L9" i="4"/>
  <c r="O9" i="4" s="1"/>
  <c r="L8" i="4"/>
  <c r="O8" i="4" s="1"/>
  <c r="L7" i="4"/>
  <c r="O7" i="4" s="1"/>
  <c r="L6" i="4"/>
  <c r="O6" i="4" s="1"/>
  <c r="L5" i="4"/>
  <c r="O5" i="4" s="1"/>
  <c r="L4" i="4"/>
  <c r="L3" i="4"/>
  <c r="O30" i="4" l="1"/>
  <c r="O19" i="4"/>
  <c r="O23" i="4"/>
  <c r="O25" i="4"/>
  <c r="O20" i="4"/>
  <c r="O26" i="4"/>
  <c r="O29" i="4"/>
  <c r="O28" i="4"/>
  <c r="O27" i="4"/>
  <c r="O21" i="4"/>
  <c r="O24" i="4"/>
  <c r="O22" i="4"/>
  <c r="O16" i="4"/>
  <c r="O13" i="4"/>
  <c r="O3" i="4"/>
</calcChain>
</file>

<file path=xl/sharedStrings.xml><?xml version="1.0" encoding="utf-8"?>
<sst xmlns="http://schemas.openxmlformats.org/spreadsheetml/2006/main" count="286" uniqueCount="157">
  <si>
    <t>招聘人数</t>
  </si>
  <si>
    <t>医学院</t>
  </si>
  <si>
    <t>机械工程学院</t>
  </si>
  <si>
    <t>土木工程学院</t>
  </si>
  <si>
    <t>计算机技术与应用系</t>
  </si>
  <si>
    <t>马克思主义学院</t>
  </si>
  <si>
    <t>牧科院</t>
  </si>
  <si>
    <t>信息化技术中心</t>
  </si>
  <si>
    <t>学报编辑部</t>
  </si>
  <si>
    <t>控制理论与控制工程、检测技术与自动化装置、化工过程机械、流体机械及工程</t>
    <phoneticPr fontId="2" type="noConversion"/>
  </si>
  <si>
    <t>中医学</t>
    <phoneticPr fontId="2" type="noConversion"/>
  </si>
  <si>
    <t>冶金工程</t>
    <phoneticPr fontId="2" type="noConversion"/>
  </si>
  <si>
    <t>建筑与土木工程</t>
    <phoneticPr fontId="2" type="noConversion"/>
  </si>
  <si>
    <t>计算机系统结构，计算机软件与理论，计算机应用技术，软件工程，计算机技术</t>
    <phoneticPr fontId="2" type="noConversion"/>
  </si>
  <si>
    <t>马克思主义哲学、马克思主义基本原理、马克思主义发展史、马克思主义中国化研究、思想政治教育、中国近现代史基本问题研究、国外马克思主义研究</t>
    <phoneticPr fontId="2" type="noConversion"/>
  </si>
  <si>
    <t>科研</t>
    <phoneticPr fontId="2" type="noConversion"/>
  </si>
  <si>
    <t>作物学</t>
    <phoneticPr fontId="2" type="noConversion"/>
  </si>
  <si>
    <t>兽医学</t>
    <phoneticPr fontId="2" type="noConversion"/>
  </si>
  <si>
    <t>理学、工学、农学、医学类</t>
    <phoneticPr fontId="2" type="noConversion"/>
  </si>
  <si>
    <t>应聘单位</t>
    <phoneticPr fontId="2" type="noConversion"/>
  </si>
  <si>
    <t>岗位名称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</si>
  <si>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</si>
  <si>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</si>
  <si>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</si>
  <si>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</si>
  <si>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</si>
  <si>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毕业院校</t>
    <phoneticPr fontId="4" type="noConversion"/>
  </si>
  <si>
    <t>化工学院</t>
    <phoneticPr fontId="2" type="noConversion"/>
  </si>
  <si>
    <t>陈秀艳</t>
  </si>
  <si>
    <t>女</t>
  </si>
  <si>
    <t>19880802</t>
  </si>
  <si>
    <t>硕士研究生</t>
  </si>
  <si>
    <t>山西中医药大学</t>
  </si>
  <si>
    <t>中医学-中医基础理论</t>
  </si>
  <si>
    <t>张婷</t>
  </si>
  <si>
    <t>19900801</t>
  </si>
  <si>
    <t>上海中医药大学</t>
  </si>
  <si>
    <t>中医学</t>
  </si>
  <si>
    <t>车海山</t>
  </si>
  <si>
    <t>男</t>
  </si>
  <si>
    <t>19930307</t>
  </si>
  <si>
    <t>南京理工大学</t>
  </si>
  <si>
    <t>化工过程机械</t>
  </si>
  <si>
    <t>李呈宗</t>
  </si>
  <si>
    <t>19921024</t>
  </si>
  <si>
    <t>西安电子科技大学</t>
  </si>
  <si>
    <t>控制理论与控制工程</t>
  </si>
  <si>
    <t>孙冠琼</t>
  </si>
  <si>
    <t>19880312</t>
  </si>
  <si>
    <t>兰州理工大学</t>
  </si>
  <si>
    <t>检测技术与自动化装置</t>
  </si>
  <si>
    <t>陈昭云</t>
  </si>
  <si>
    <t>19890214</t>
  </si>
  <si>
    <t>谢菲尔德大学（英国）</t>
  </si>
  <si>
    <t>先进冶金</t>
  </si>
  <si>
    <t>专职实验员</t>
    <phoneticPr fontId="2" type="noConversion"/>
  </si>
  <si>
    <t>专任教师</t>
    <phoneticPr fontId="2" type="noConversion"/>
  </si>
  <si>
    <t>兽医学</t>
  </si>
  <si>
    <t>编辑</t>
    <phoneticPr fontId="2" type="noConversion"/>
  </si>
  <si>
    <t>叶志琴</t>
  </si>
  <si>
    <t>19911129</t>
  </si>
  <si>
    <t>建筑与土木工程</t>
  </si>
  <si>
    <t>冯永珍</t>
  </si>
  <si>
    <t>19920315</t>
  </si>
  <si>
    <t>青海大学</t>
  </si>
  <si>
    <t>李邵娟</t>
  </si>
  <si>
    <t>19901225</t>
  </si>
  <si>
    <t>西安工业大学</t>
  </si>
  <si>
    <t>兰州大学</t>
  </si>
  <si>
    <t>计算机应用技术</t>
  </si>
  <si>
    <t>青海师范大学</t>
  </si>
  <si>
    <t>王世颍</t>
  </si>
  <si>
    <t>19910706</t>
  </si>
  <si>
    <t>计算机技术</t>
  </si>
  <si>
    <t>吴玉婷</t>
  </si>
  <si>
    <t>19930105</t>
  </si>
  <si>
    <t>北京理工大学</t>
  </si>
  <si>
    <t>计算机科学与技术</t>
  </si>
  <si>
    <t>西安邮电大学</t>
  </si>
  <si>
    <t>贾建帮</t>
  </si>
  <si>
    <t>文池</t>
  </si>
  <si>
    <t>19890120</t>
  </si>
  <si>
    <t>马克思主义基本原理</t>
  </si>
  <si>
    <t>李婷</t>
  </si>
  <si>
    <t>19920503</t>
  </si>
  <si>
    <t>青海民族大学</t>
  </si>
  <si>
    <t>思想政治教育</t>
  </si>
  <si>
    <t>甘肃农业大学</t>
  </si>
  <si>
    <t>李淑萍</t>
  </si>
  <si>
    <t>19900906</t>
  </si>
  <si>
    <t>预防兽医学</t>
  </si>
  <si>
    <t>杨启林</t>
  </si>
  <si>
    <t>19901227</t>
  </si>
  <si>
    <t>基础兽医学</t>
  </si>
  <si>
    <t>马怡隽</t>
  </si>
  <si>
    <t>19901031</t>
  </si>
  <si>
    <t>日本宫崎大学</t>
  </si>
  <si>
    <t>陈生蓉</t>
  </si>
  <si>
    <t>19891006</t>
  </si>
  <si>
    <t>中国地质大学（武汉）</t>
  </si>
  <si>
    <t>化学工程</t>
  </si>
  <si>
    <t>徐建东</t>
  </si>
  <si>
    <t>19901108</t>
  </si>
  <si>
    <t>桂林理工大学</t>
  </si>
  <si>
    <t>地质学</t>
  </si>
  <si>
    <t>西北农林科技大学</t>
  </si>
  <si>
    <t>大连理工大学</t>
  </si>
  <si>
    <t>李德燕</t>
  </si>
  <si>
    <t>19911101</t>
  </si>
  <si>
    <t>材料学</t>
  </si>
  <si>
    <t>刘丹</t>
  </si>
  <si>
    <t>19881219</t>
  </si>
  <si>
    <t>清华大学</t>
  </si>
  <si>
    <t>生物医学工程</t>
  </si>
  <si>
    <t>兰永丽</t>
  </si>
  <si>
    <t>19930114</t>
  </si>
  <si>
    <t>蔡娜</t>
  </si>
  <si>
    <t>19920427</t>
  </si>
  <si>
    <t>中南大学</t>
  </si>
  <si>
    <t>矿业工程</t>
  </si>
  <si>
    <t>陈梦词</t>
  </si>
  <si>
    <t>19890811</t>
  </si>
  <si>
    <t>草业科学</t>
  </si>
  <si>
    <t>王帅</t>
  </si>
  <si>
    <t>19910526</t>
  </si>
  <si>
    <t>厦门大学</t>
  </si>
  <si>
    <t>张明潮</t>
  </si>
  <si>
    <t>19931128</t>
  </si>
  <si>
    <t>郭惠</t>
  </si>
  <si>
    <t>19920220</t>
  </si>
  <si>
    <t>河海大学</t>
  </si>
  <si>
    <t>通信与信息系统</t>
  </si>
  <si>
    <t>王亮</t>
  </si>
  <si>
    <t>19890926</t>
  </si>
  <si>
    <t>李小航</t>
  </si>
  <si>
    <t>19900811</t>
  </si>
  <si>
    <t>作物栽培学与耕作学</t>
  </si>
  <si>
    <t>赵良霞</t>
  </si>
  <si>
    <t>19890827</t>
  </si>
  <si>
    <t>通信与信息系统、计算机系统结构、计算机软件与理论、计算机应用技术或信号与信息处理</t>
    <phoneticPr fontId="2" type="noConversion"/>
  </si>
  <si>
    <t>专业考核成绩</t>
    <phoneticPr fontId="2" type="noConversion"/>
  </si>
  <si>
    <t>所学专业</t>
    <phoneticPr fontId="4" type="noConversion"/>
  </si>
  <si>
    <t>按70%折算成绩</t>
    <phoneticPr fontId="2" type="noConversion"/>
  </si>
  <si>
    <t>女</t>
    <phoneticPr fontId="2" type="noConversion"/>
  </si>
  <si>
    <t>国家重点实验室</t>
    <phoneticPr fontId="2" type="noConversion"/>
  </si>
  <si>
    <t>粮食、油脂及植物蛋白工程</t>
    <phoneticPr fontId="2" type="noConversion"/>
  </si>
  <si>
    <t>面试
成绩</t>
    <phoneticPr fontId="2" type="noConversion"/>
  </si>
  <si>
    <t>按30%折算成绩</t>
    <phoneticPr fontId="2" type="noConversion"/>
  </si>
  <si>
    <t>青海大学2018年公开招聘专业技术岗位（含专职实验员）面试成绩及总成绩汇总表</t>
    <phoneticPr fontId="15" type="noConversion"/>
  </si>
  <si>
    <t>缺考</t>
    <phoneticPr fontId="16" type="noConversion"/>
  </si>
  <si>
    <t>总成绩</t>
    <phoneticPr fontId="2" type="noConversion"/>
  </si>
  <si>
    <t>名次</t>
    <phoneticPr fontId="2" type="noConversion"/>
  </si>
  <si>
    <t>是否进入体检</t>
    <phoneticPr fontId="2" type="noConversion"/>
  </si>
  <si>
    <t>是</t>
    <phoneticPr fontId="16" type="noConversion"/>
  </si>
  <si>
    <t>是</t>
    <phoneticPr fontId="16" type="noConversion"/>
  </si>
  <si>
    <t>否</t>
    <phoneticPr fontId="16" type="noConversion"/>
  </si>
  <si>
    <t>否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</si>
</sst>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 tint="4.9989318521683403E-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60" zoomScaleNormal="60" workbookViewId="0">
      <selection activeCell="U22" sqref="U22"/>
    </sheetView>
  </sheetViews>
  <sheetFormatPr defaultColWidth="9" defaultRowHeight="18.75" x14ac:dyDescent="0.25"/>
  <cols>
    <col min="1" max="1" width="15.375" style="1" customWidth="1"/>
    <col min="2" max="2" width="13.125" style="1" customWidth="1"/>
    <col min="3" max="3" width="6.375" style="1" customWidth="1"/>
    <col min="4" max="4" width="22.25" style="1" customWidth="1"/>
    <col min="5" max="5" width="9.25" style="1" bestFit="1" customWidth="1"/>
    <col min="6" max="6" width="6.625" style="1" customWidth="1"/>
    <col min="7" max="7" width="11.375" style="1" customWidth="1"/>
    <col min="8" max="8" width="12.375" style="1" customWidth="1"/>
    <col min="9" max="9" width="24.25" style="1" customWidth="1"/>
    <col min="10" max="10" width="28" style="1" customWidth="1"/>
    <col min="11" max="11" width="7.875" style="7" customWidth="1"/>
    <col min="12" max="12" width="9" style="7" customWidth="1"/>
    <col min="13" max="13" width="8" style="1" customWidth="1"/>
    <col min="14" max="14" width="9" style="1" customWidth="1"/>
    <col min="15" max="15" width="9.25" style="1" customWidth="1"/>
    <col min="16" max="16" width="7.125" style="1" customWidth="1"/>
    <col min="17" max="17" width="9" style="1" customWidth="1"/>
    <col min="18" max="16384" width="9" style="1"/>
  </cols>
  <sheetData>
    <row r="1" spans="1:20" ht="48" customHeight="1" x14ac:dyDescent="0.25">
      <c r="A1" s="20" t="s">
        <v>148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s="6" customFormat="1" ht="36.75" customHeight="1" x14ac:dyDescent="0.15">
      <c r="A2" s="5" t="s">
        <v>19</v>
      </c>
      <c r="B2" s="5" t="s">
        <v>20</v>
      </c>
      <c r="C2" s="5" t="s">
        <v>0</v>
      </c>
      <c r="D2" s="5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141</v>
      </c>
      <c r="K2" s="11" t="s">
        <v>140</v>
      </c>
      <c r="L2" s="11" t="s">
        <v>142</v>
      </c>
      <c r="M2" s="11" t="s">
        <v>146</v>
      </c>
      <c r="N2" s="11" t="s">
        <v>147</v>
      </c>
      <c r="O2" s="11" t="s">
        <v>150</v>
      </c>
      <c r="P2" s="11" t="s">
        <v>151</v>
      </c>
      <c r="Q2" s="11" t="s">
        <v>152</v>
      </c>
    </row>
    <row r="3" spans="1:20" s="2" customFormat="1" ht="20.100000000000001" customHeight="1" x14ac:dyDescent="0.15">
      <c r="A3" s="17" t="s">
        <v>1</v>
      </c>
      <c r="B3" s="17" t="s">
        <v>56</v>
      </c>
      <c r="C3" s="17">
        <v>1</v>
      </c>
      <c r="D3" s="18" t="s">
        <v>10</v>
      </c>
      <c r="E3" s="10" t="s">
        <v>34</v>
      </c>
      <c r="F3" s="10" t="s">
        <v>29</v>
      </c>
      <c r="G3" s="10" t="s">
        <v>35</v>
      </c>
      <c r="H3" s="10" t="s">
        <v>31</v>
      </c>
      <c r="I3" s="10" t="s">
        <v>36</v>
      </c>
      <c r="J3" s="10" t="s">
        <v>37</v>
      </c>
      <c r="K3" s="8">
        <v>91.6</v>
      </c>
      <c r="L3" s="8">
        <f>K3*0.7</f>
        <v>64.11999999999999</v>
      </c>
      <c r="M3" s="8">
        <v>80.2</v>
      </c>
      <c r="N3" s="8">
        <f>M3*0.3</f>
        <v>24.06</v>
      </c>
      <c r="O3" s="8">
        <f>L3+N3</f>
        <v>88.179999999999993</v>
      </c>
      <c r="P3" s="9">
        <v>1</v>
      </c>
      <c r="Q3" s="26" t="s">
        <v>153</v>
      </c>
    </row>
    <row r="4" spans="1:20" s="3" customFormat="1" ht="19.5" customHeight="1" x14ac:dyDescent="0.15">
      <c r="A4" s="17"/>
      <c r="B4" s="17"/>
      <c r="C4" s="17"/>
      <c r="D4" s="18"/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8">
        <v>82</v>
      </c>
      <c r="L4" s="8">
        <f t="shared" ref="L4:L32" si="0">K4*0.7</f>
        <v>57.4</v>
      </c>
      <c r="M4" s="8" t="s">
        <v>149</v>
      </c>
      <c r="N4" s="8" t="s">
        <v>149</v>
      </c>
      <c r="O4" s="8" t="s">
        <v>149</v>
      </c>
      <c r="P4" s="8" t="s">
        <v>149</v>
      </c>
      <c r="Q4" s="8" t="s">
        <v>149</v>
      </c>
    </row>
    <row r="5" spans="1:20" s="3" customFormat="1" ht="20.100000000000001" customHeight="1" x14ac:dyDescent="0.15">
      <c r="A5" s="17" t="s">
        <v>27</v>
      </c>
      <c r="B5" s="17" t="s">
        <v>56</v>
      </c>
      <c r="C5" s="19">
        <v>1</v>
      </c>
      <c r="D5" s="18" t="s">
        <v>9</v>
      </c>
      <c r="E5" s="10" t="s">
        <v>43</v>
      </c>
      <c r="F5" s="10" t="s">
        <v>39</v>
      </c>
      <c r="G5" s="10" t="s">
        <v>44</v>
      </c>
      <c r="H5" s="10" t="s">
        <v>31</v>
      </c>
      <c r="I5" s="10" t="s">
        <v>45</v>
      </c>
      <c r="J5" s="10" t="s">
        <v>46</v>
      </c>
      <c r="K5" s="8">
        <v>87.43</v>
      </c>
      <c r="L5" s="8">
        <f t="shared" si="0"/>
        <v>61.201000000000001</v>
      </c>
      <c r="M5" s="8">
        <v>78.8</v>
      </c>
      <c r="N5" s="8">
        <f t="shared" ref="N4:N11" si="1">M5*0.3</f>
        <v>23.639999999999997</v>
      </c>
      <c r="O5" s="8">
        <f t="shared" ref="O4:O32" si="2">L5+N5</f>
        <v>84.840999999999994</v>
      </c>
      <c r="P5" s="9">
        <v>1</v>
      </c>
      <c r="Q5" s="26" t="s">
        <v>154</v>
      </c>
    </row>
    <row r="6" spans="1:20" s="3" customFormat="1" ht="20.100000000000001" customHeight="1" x14ac:dyDescent="0.15">
      <c r="A6" s="17"/>
      <c r="B6" s="17"/>
      <c r="C6" s="19"/>
      <c r="D6" s="18"/>
      <c r="E6" s="10" t="s">
        <v>38</v>
      </c>
      <c r="F6" s="10" t="s">
        <v>39</v>
      </c>
      <c r="G6" s="10" t="s">
        <v>40</v>
      </c>
      <c r="H6" s="10" t="s">
        <v>31</v>
      </c>
      <c r="I6" s="10" t="s">
        <v>41</v>
      </c>
      <c r="J6" s="10" t="s">
        <v>42</v>
      </c>
      <c r="K6" s="8">
        <v>83.34</v>
      </c>
      <c r="L6" s="8">
        <f t="shared" si="0"/>
        <v>58.338000000000001</v>
      </c>
      <c r="M6" s="8">
        <v>81.2</v>
      </c>
      <c r="N6" s="8">
        <f t="shared" si="1"/>
        <v>24.36</v>
      </c>
      <c r="O6" s="8">
        <f t="shared" si="2"/>
        <v>82.698000000000008</v>
      </c>
      <c r="P6" s="9">
        <v>2</v>
      </c>
      <c r="Q6" s="9" t="s">
        <v>155</v>
      </c>
    </row>
    <row r="7" spans="1:20" s="3" customFormat="1" ht="26.25" customHeight="1" x14ac:dyDescent="0.15">
      <c r="A7" s="17"/>
      <c r="B7" s="17"/>
      <c r="C7" s="19"/>
      <c r="D7" s="18"/>
      <c r="E7" s="10" t="s">
        <v>47</v>
      </c>
      <c r="F7" s="10" t="s">
        <v>29</v>
      </c>
      <c r="G7" s="10" t="s">
        <v>48</v>
      </c>
      <c r="H7" s="10" t="s">
        <v>31</v>
      </c>
      <c r="I7" s="10" t="s">
        <v>49</v>
      </c>
      <c r="J7" s="10" t="s">
        <v>50</v>
      </c>
      <c r="K7" s="8">
        <v>75.430000000000007</v>
      </c>
      <c r="L7" s="8">
        <f t="shared" si="0"/>
        <v>52.801000000000002</v>
      </c>
      <c r="M7" s="8">
        <v>81.8</v>
      </c>
      <c r="N7" s="8">
        <f t="shared" si="1"/>
        <v>24.54</v>
      </c>
      <c r="O7" s="8">
        <f t="shared" si="2"/>
        <v>77.341000000000008</v>
      </c>
      <c r="P7" s="9">
        <v>3</v>
      </c>
      <c r="Q7" s="9" t="s">
        <v>155</v>
      </c>
    </row>
    <row r="8" spans="1:20" s="3" customFormat="1" ht="20.100000000000001" customHeight="1" x14ac:dyDescent="0.15">
      <c r="A8" s="17" t="s">
        <v>4</v>
      </c>
      <c r="B8" s="17" t="s">
        <v>56</v>
      </c>
      <c r="C8" s="17">
        <v>1</v>
      </c>
      <c r="D8" s="18" t="s">
        <v>13</v>
      </c>
      <c r="E8" s="10" t="s">
        <v>74</v>
      </c>
      <c r="F8" s="10" t="s">
        <v>29</v>
      </c>
      <c r="G8" s="10" t="s">
        <v>75</v>
      </c>
      <c r="H8" s="10" t="s">
        <v>31</v>
      </c>
      <c r="I8" s="10" t="s">
        <v>76</v>
      </c>
      <c r="J8" s="10" t="s">
        <v>77</v>
      </c>
      <c r="K8" s="8">
        <v>84.6</v>
      </c>
      <c r="L8" s="8">
        <f t="shared" si="0"/>
        <v>59.219999999999992</v>
      </c>
      <c r="M8" s="8">
        <v>82.8</v>
      </c>
      <c r="N8" s="8">
        <f t="shared" si="1"/>
        <v>24.84</v>
      </c>
      <c r="O8" s="8">
        <f t="shared" si="2"/>
        <v>84.059999999999988</v>
      </c>
      <c r="P8" s="9">
        <v>1</v>
      </c>
      <c r="Q8" s="26" t="s">
        <v>154</v>
      </c>
    </row>
    <row r="9" spans="1:20" s="3" customFormat="1" ht="20.100000000000001" customHeight="1" x14ac:dyDescent="0.15">
      <c r="A9" s="17"/>
      <c r="B9" s="17"/>
      <c r="C9" s="17"/>
      <c r="D9" s="18"/>
      <c r="E9" s="10" t="s">
        <v>79</v>
      </c>
      <c r="F9" s="10" t="s">
        <v>39</v>
      </c>
      <c r="G9" s="10" t="s">
        <v>60</v>
      </c>
      <c r="H9" s="10" t="s">
        <v>31</v>
      </c>
      <c r="I9" s="10" t="s">
        <v>64</v>
      </c>
      <c r="J9" s="10" t="s">
        <v>73</v>
      </c>
      <c r="K9" s="8">
        <v>84</v>
      </c>
      <c r="L9" s="8">
        <f t="shared" si="0"/>
        <v>58.8</v>
      </c>
      <c r="M9" s="8">
        <v>80.8</v>
      </c>
      <c r="N9" s="8">
        <f t="shared" si="1"/>
        <v>24.24</v>
      </c>
      <c r="O9" s="8">
        <f t="shared" si="2"/>
        <v>83.039999999999992</v>
      </c>
      <c r="P9" s="9">
        <v>2</v>
      </c>
      <c r="Q9" s="9" t="s">
        <v>155</v>
      </c>
    </row>
    <row r="10" spans="1:20" s="3" customFormat="1" ht="20.100000000000001" customHeight="1" x14ac:dyDescent="0.15">
      <c r="A10" s="17"/>
      <c r="B10" s="17"/>
      <c r="C10" s="17"/>
      <c r="D10" s="18"/>
      <c r="E10" s="10" t="s">
        <v>71</v>
      </c>
      <c r="F10" s="10" t="s">
        <v>29</v>
      </c>
      <c r="G10" s="10" t="s">
        <v>72</v>
      </c>
      <c r="H10" s="10" t="s">
        <v>31</v>
      </c>
      <c r="I10" s="10" t="s">
        <v>64</v>
      </c>
      <c r="J10" s="10" t="s">
        <v>73</v>
      </c>
      <c r="K10" s="8">
        <v>83.4</v>
      </c>
      <c r="L10" s="8">
        <f t="shared" si="0"/>
        <v>58.38</v>
      </c>
      <c r="M10" s="8">
        <v>79.8</v>
      </c>
      <c r="N10" s="8">
        <f t="shared" si="1"/>
        <v>23.939999999999998</v>
      </c>
      <c r="O10" s="8">
        <f t="shared" si="2"/>
        <v>82.32</v>
      </c>
      <c r="P10" s="9">
        <v>3</v>
      </c>
      <c r="Q10" s="9" t="s">
        <v>155</v>
      </c>
    </row>
    <row r="11" spans="1:20" s="4" customFormat="1" ht="51.75" customHeight="1" x14ac:dyDescent="0.15">
      <c r="A11" s="17" t="s">
        <v>5</v>
      </c>
      <c r="B11" s="17" t="s">
        <v>56</v>
      </c>
      <c r="C11" s="17">
        <v>1</v>
      </c>
      <c r="D11" s="19" t="s">
        <v>14</v>
      </c>
      <c r="E11" s="21" t="s">
        <v>80</v>
      </c>
      <c r="F11" s="21" t="s">
        <v>29</v>
      </c>
      <c r="G11" s="21" t="s">
        <v>81</v>
      </c>
      <c r="H11" s="21" t="s">
        <v>31</v>
      </c>
      <c r="I11" s="21" t="s">
        <v>68</v>
      </c>
      <c r="J11" s="21" t="s">
        <v>82</v>
      </c>
      <c r="K11" s="22">
        <v>83.2</v>
      </c>
      <c r="L11" s="22">
        <f t="shared" si="0"/>
        <v>58.239999999999995</v>
      </c>
      <c r="M11" s="22">
        <v>82.8</v>
      </c>
      <c r="N11" s="22">
        <f t="shared" si="1"/>
        <v>24.84</v>
      </c>
      <c r="O11" s="22">
        <f t="shared" si="2"/>
        <v>83.08</v>
      </c>
      <c r="P11" s="23">
        <v>1</v>
      </c>
      <c r="Q11" s="24" t="s">
        <v>154</v>
      </c>
    </row>
    <row r="12" spans="1:20" s="4" customFormat="1" ht="51.75" customHeight="1" x14ac:dyDescent="0.15">
      <c r="A12" s="17"/>
      <c r="B12" s="17"/>
      <c r="C12" s="17"/>
      <c r="D12" s="19"/>
      <c r="E12" s="21" t="s">
        <v>83</v>
      </c>
      <c r="F12" s="21" t="s">
        <v>29</v>
      </c>
      <c r="G12" s="21" t="s">
        <v>84</v>
      </c>
      <c r="H12" s="21" t="s">
        <v>31</v>
      </c>
      <c r="I12" s="21" t="s">
        <v>85</v>
      </c>
      <c r="J12" s="21" t="s">
        <v>86</v>
      </c>
      <c r="K12" s="22">
        <v>67.599999999999994</v>
      </c>
      <c r="L12" s="22">
        <f t="shared" si="0"/>
        <v>47.319999999999993</v>
      </c>
      <c r="M12" s="22" t="s">
        <v>149</v>
      </c>
      <c r="N12" s="22" t="s">
        <v>149</v>
      </c>
      <c r="O12" s="22" t="s">
        <v>149</v>
      </c>
      <c r="P12" s="22" t="s">
        <v>149</v>
      </c>
      <c r="Q12" s="22" t="s">
        <v>149</v>
      </c>
    </row>
    <row r="13" spans="1:20" s="3" customFormat="1" ht="20.100000000000001" customHeight="1" x14ac:dyDescent="0.15">
      <c r="A13" s="17" t="s">
        <v>6</v>
      </c>
      <c r="B13" s="17" t="s">
        <v>15</v>
      </c>
      <c r="C13" s="17">
        <v>1</v>
      </c>
      <c r="D13" s="19" t="s">
        <v>17</v>
      </c>
      <c r="E13" s="21" t="s">
        <v>94</v>
      </c>
      <c r="F13" s="21" t="s">
        <v>29</v>
      </c>
      <c r="G13" s="21" t="s">
        <v>95</v>
      </c>
      <c r="H13" s="21" t="s">
        <v>31</v>
      </c>
      <c r="I13" s="21" t="s">
        <v>96</v>
      </c>
      <c r="J13" s="21" t="s">
        <v>57</v>
      </c>
      <c r="K13" s="22">
        <v>92.6</v>
      </c>
      <c r="L13" s="22">
        <f t="shared" si="0"/>
        <v>64.819999999999993</v>
      </c>
      <c r="M13" s="22">
        <v>80.8</v>
      </c>
      <c r="N13" s="22">
        <f t="shared" ref="N12:N32" si="3">M13*0.3</f>
        <v>24.24</v>
      </c>
      <c r="O13" s="22">
        <f t="shared" si="2"/>
        <v>89.059999999999988</v>
      </c>
      <c r="P13" s="21">
        <v>1</v>
      </c>
      <c r="Q13" s="25" t="s">
        <v>154</v>
      </c>
      <c r="R13" s="13"/>
      <c r="S13" s="13"/>
      <c r="T13" s="13"/>
    </row>
    <row r="14" spans="1:20" s="3" customFormat="1" ht="20.100000000000001" customHeight="1" x14ac:dyDescent="0.15">
      <c r="A14" s="17"/>
      <c r="B14" s="17"/>
      <c r="C14" s="17"/>
      <c r="D14" s="19"/>
      <c r="E14" s="21" t="s">
        <v>88</v>
      </c>
      <c r="F14" s="21" t="s">
        <v>29</v>
      </c>
      <c r="G14" s="21" t="s">
        <v>89</v>
      </c>
      <c r="H14" s="21" t="s">
        <v>31</v>
      </c>
      <c r="I14" s="21" t="s">
        <v>87</v>
      </c>
      <c r="J14" s="21" t="s">
        <v>90</v>
      </c>
      <c r="K14" s="22">
        <v>89</v>
      </c>
      <c r="L14" s="22">
        <f t="shared" si="0"/>
        <v>62.3</v>
      </c>
      <c r="M14" s="22">
        <v>76.599999999999994</v>
      </c>
      <c r="N14" s="22">
        <f t="shared" si="3"/>
        <v>22.979999999999997</v>
      </c>
      <c r="O14" s="22">
        <f t="shared" si="2"/>
        <v>85.28</v>
      </c>
      <c r="P14" s="21">
        <v>2</v>
      </c>
      <c r="Q14" s="21" t="s">
        <v>156</v>
      </c>
      <c r="R14" s="13"/>
      <c r="S14" s="13"/>
      <c r="T14" s="13"/>
    </row>
    <row r="15" spans="1:20" s="3" customFormat="1" ht="20.100000000000001" customHeight="1" x14ac:dyDescent="0.15">
      <c r="A15" s="17"/>
      <c r="B15" s="17"/>
      <c r="C15" s="17"/>
      <c r="D15" s="19"/>
      <c r="E15" s="21" t="s">
        <v>91</v>
      </c>
      <c r="F15" s="21" t="s">
        <v>29</v>
      </c>
      <c r="G15" s="21" t="s">
        <v>92</v>
      </c>
      <c r="H15" s="21" t="s">
        <v>31</v>
      </c>
      <c r="I15" s="21" t="s">
        <v>64</v>
      </c>
      <c r="J15" s="21" t="s">
        <v>93</v>
      </c>
      <c r="K15" s="22">
        <v>88.8</v>
      </c>
      <c r="L15" s="22">
        <f t="shared" si="0"/>
        <v>62.16</v>
      </c>
      <c r="M15" s="22" t="s">
        <v>149</v>
      </c>
      <c r="N15" s="22" t="s">
        <v>149</v>
      </c>
      <c r="O15" s="22" t="s">
        <v>149</v>
      </c>
      <c r="P15" s="22" t="s">
        <v>149</v>
      </c>
      <c r="Q15" s="22" t="s">
        <v>149</v>
      </c>
      <c r="R15" s="13"/>
      <c r="S15" s="13"/>
      <c r="T15" s="13"/>
    </row>
    <row r="16" spans="1:20" s="4" customFormat="1" ht="20.100000000000001" customHeight="1" x14ac:dyDescent="0.15">
      <c r="A16" s="17" t="s">
        <v>7</v>
      </c>
      <c r="B16" s="17" t="s">
        <v>56</v>
      </c>
      <c r="C16" s="17">
        <v>1</v>
      </c>
      <c r="D16" s="19" t="s">
        <v>139</v>
      </c>
      <c r="E16" s="21" t="s">
        <v>132</v>
      </c>
      <c r="F16" s="21" t="s">
        <v>39</v>
      </c>
      <c r="G16" s="21" t="s">
        <v>133</v>
      </c>
      <c r="H16" s="21" t="s">
        <v>31</v>
      </c>
      <c r="I16" s="21" t="s">
        <v>78</v>
      </c>
      <c r="J16" s="21" t="s">
        <v>131</v>
      </c>
      <c r="K16" s="22">
        <v>82.6</v>
      </c>
      <c r="L16" s="22">
        <f t="shared" si="0"/>
        <v>57.819999999999993</v>
      </c>
      <c r="M16" s="22">
        <v>80.599999999999994</v>
      </c>
      <c r="N16" s="22">
        <f t="shared" si="3"/>
        <v>24.179999999999996</v>
      </c>
      <c r="O16" s="22">
        <f t="shared" si="2"/>
        <v>81.999999999999986</v>
      </c>
      <c r="P16" s="23">
        <v>1</v>
      </c>
      <c r="Q16" s="24" t="s">
        <v>154</v>
      </c>
    </row>
    <row r="17" spans="1:20" s="4" customFormat="1" ht="20.100000000000001" customHeight="1" x14ac:dyDescent="0.15">
      <c r="A17" s="17"/>
      <c r="B17" s="17"/>
      <c r="C17" s="17"/>
      <c r="D17" s="19"/>
      <c r="E17" s="21" t="s">
        <v>134</v>
      </c>
      <c r="F17" s="21" t="s">
        <v>39</v>
      </c>
      <c r="G17" s="21" t="s">
        <v>135</v>
      </c>
      <c r="H17" s="21" t="s">
        <v>31</v>
      </c>
      <c r="I17" s="21" t="s">
        <v>70</v>
      </c>
      <c r="J17" s="21" t="s">
        <v>69</v>
      </c>
      <c r="K17" s="22">
        <v>77.2</v>
      </c>
      <c r="L17" s="22">
        <f t="shared" si="0"/>
        <v>54.04</v>
      </c>
      <c r="M17" s="22" t="s">
        <v>149</v>
      </c>
      <c r="N17" s="22" t="s">
        <v>149</v>
      </c>
      <c r="O17" s="22" t="s">
        <v>149</v>
      </c>
      <c r="P17" s="22" t="s">
        <v>149</v>
      </c>
      <c r="Q17" s="22" t="s">
        <v>149</v>
      </c>
    </row>
    <row r="18" spans="1:20" s="4" customFormat="1" ht="20.100000000000001" customHeight="1" x14ac:dyDescent="0.15">
      <c r="A18" s="17"/>
      <c r="B18" s="17"/>
      <c r="C18" s="17"/>
      <c r="D18" s="19"/>
      <c r="E18" s="21" t="s">
        <v>128</v>
      </c>
      <c r="F18" s="21" t="s">
        <v>143</v>
      </c>
      <c r="G18" s="21" t="s">
        <v>129</v>
      </c>
      <c r="H18" s="21" t="s">
        <v>31</v>
      </c>
      <c r="I18" s="21" t="s">
        <v>130</v>
      </c>
      <c r="J18" s="21" t="s">
        <v>131</v>
      </c>
      <c r="K18" s="22">
        <v>76.7</v>
      </c>
      <c r="L18" s="22">
        <f t="shared" si="0"/>
        <v>53.69</v>
      </c>
      <c r="M18" s="22" t="s">
        <v>149</v>
      </c>
      <c r="N18" s="22" t="s">
        <v>149</v>
      </c>
      <c r="O18" s="22" t="s">
        <v>149</v>
      </c>
      <c r="P18" s="22" t="s">
        <v>149</v>
      </c>
      <c r="Q18" s="22" t="s">
        <v>149</v>
      </c>
    </row>
    <row r="19" spans="1:20" s="3" customFormat="1" ht="20.100000000000001" customHeight="1" x14ac:dyDescent="0.15">
      <c r="A19" s="17" t="s">
        <v>144</v>
      </c>
      <c r="B19" s="17" t="s">
        <v>55</v>
      </c>
      <c r="C19" s="17">
        <v>3</v>
      </c>
      <c r="D19" s="19" t="s">
        <v>18</v>
      </c>
      <c r="E19" s="21" t="s">
        <v>97</v>
      </c>
      <c r="F19" s="21" t="s">
        <v>29</v>
      </c>
      <c r="G19" s="21" t="s">
        <v>98</v>
      </c>
      <c r="H19" s="21" t="s">
        <v>31</v>
      </c>
      <c r="I19" s="21" t="s">
        <v>99</v>
      </c>
      <c r="J19" s="21" t="s">
        <v>100</v>
      </c>
      <c r="K19" s="22">
        <v>89.2</v>
      </c>
      <c r="L19" s="22">
        <f t="shared" si="0"/>
        <v>62.44</v>
      </c>
      <c r="M19" s="22">
        <v>83.2</v>
      </c>
      <c r="N19" s="22">
        <f t="shared" si="3"/>
        <v>24.96</v>
      </c>
      <c r="O19" s="22">
        <f t="shared" si="2"/>
        <v>87.4</v>
      </c>
      <c r="P19" s="21">
        <v>1</v>
      </c>
      <c r="Q19" s="25" t="s">
        <v>154</v>
      </c>
      <c r="R19" s="13"/>
    </row>
    <row r="20" spans="1:20" s="3" customFormat="1" ht="20.100000000000001" customHeight="1" x14ac:dyDescent="0.15">
      <c r="A20" s="17"/>
      <c r="B20" s="17"/>
      <c r="C20" s="17"/>
      <c r="D20" s="19"/>
      <c r="E20" s="21" t="s">
        <v>114</v>
      </c>
      <c r="F20" s="21" t="s">
        <v>29</v>
      </c>
      <c r="G20" s="21" t="s">
        <v>115</v>
      </c>
      <c r="H20" s="21" t="s">
        <v>31</v>
      </c>
      <c r="I20" s="21" t="s">
        <v>105</v>
      </c>
      <c r="J20" s="21" t="s">
        <v>145</v>
      </c>
      <c r="K20" s="22">
        <v>87</v>
      </c>
      <c r="L20" s="22">
        <f>K20*0.7</f>
        <v>60.9</v>
      </c>
      <c r="M20" s="22">
        <v>84.2</v>
      </c>
      <c r="N20" s="22">
        <f>M20*0.3</f>
        <v>25.26</v>
      </c>
      <c r="O20" s="22">
        <f>L20+N20</f>
        <v>86.16</v>
      </c>
      <c r="P20" s="21">
        <v>2</v>
      </c>
      <c r="Q20" s="25" t="s">
        <v>154</v>
      </c>
      <c r="R20" s="13"/>
      <c r="S20" s="13"/>
      <c r="T20" s="13"/>
    </row>
    <row r="21" spans="1:20" s="3" customFormat="1" ht="20.100000000000001" customHeight="1" x14ac:dyDescent="0.15">
      <c r="A21" s="17"/>
      <c r="B21" s="17"/>
      <c r="C21" s="17"/>
      <c r="D21" s="19"/>
      <c r="E21" s="21" t="s">
        <v>123</v>
      </c>
      <c r="F21" s="21" t="s">
        <v>29</v>
      </c>
      <c r="G21" s="21" t="s">
        <v>124</v>
      </c>
      <c r="H21" s="21" t="s">
        <v>31</v>
      </c>
      <c r="I21" s="21" t="s">
        <v>125</v>
      </c>
      <c r="J21" s="21" t="s">
        <v>100</v>
      </c>
      <c r="K21" s="22">
        <v>87.2</v>
      </c>
      <c r="L21" s="22">
        <f>K21*0.7</f>
        <v>61.04</v>
      </c>
      <c r="M21" s="22">
        <v>83.6</v>
      </c>
      <c r="N21" s="22">
        <f>M21*0.3</f>
        <v>25.08</v>
      </c>
      <c r="O21" s="22">
        <f>L21+N21</f>
        <v>86.12</v>
      </c>
      <c r="P21" s="21">
        <v>3</v>
      </c>
      <c r="Q21" s="25" t="s">
        <v>154</v>
      </c>
      <c r="R21" s="13"/>
      <c r="S21" s="13"/>
      <c r="T21" s="13"/>
    </row>
    <row r="22" spans="1:20" s="3" customFormat="1" ht="20.100000000000001" customHeight="1" x14ac:dyDescent="0.15">
      <c r="A22" s="17"/>
      <c r="B22" s="17"/>
      <c r="C22" s="17"/>
      <c r="D22" s="19"/>
      <c r="E22" s="21" t="s">
        <v>101</v>
      </c>
      <c r="F22" s="21" t="s">
        <v>39</v>
      </c>
      <c r="G22" s="21" t="s">
        <v>102</v>
      </c>
      <c r="H22" s="21" t="s">
        <v>31</v>
      </c>
      <c r="I22" s="21" t="s">
        <v>103</v>
      </c>
      <c r="J22" s="21" t="s">
        <v>104</v>
      </c>
      <c r="K22" s="22">
        <v>88</v>
      </c>
      <c r="L22" s="22">
        <f>K22*0.7</f>
        <v>61.599999999999994</v>
      </c>
      <c r="M22" s="22">
        <v>80.2</v>
      </c>
      <c r="N22" s="22">
        <f>M22*0.3</f>
        <v>24.06</v>
      </c>
      <c r="O22" s="22">
        <f>L22+N22</f>
        <v>85.66</v>
      </c>
      <c r="P22" s="21">
        <v>4</v>
      </c>
      <c r="Q22" s="21" t="s">
        <v>155</v>
      </c>
      <c r="R22" s="13"/>
    </row>
    <row r="23" spans="1:20" s="3" customFormat="1" ht="20.100000000000001" customHeight="1" x14ac:dyDescent="0.15">
      <c r="A23" s="17"/>
      <c r="B23" s="17"/>
      <c r="C23" s="17"/>
      <c r="D23" s="19"/>
      <c r="E23" s="21" t="s">
        <v>116</v>
      </c>
      <c r="F23" s="21" t="s">
        <v>29</v>
      </c>
      <c r="G23" s="21" t="s">
        <v>117</v>
      </c>
      <c r="H23" s="21" t="s">
        <v>31</v>
      </c>
      <c r="I23" s="21" t="s">
        <v>118</v>
      </c>
      <c r="J23" s="21" t="s">
        <v>119</v>
      </c>
      <c r="K23" s="22">
        <v>87.6</v>
      </c>
      <c r="L23" s="22">
        <f>K23*0.7</f>
        <v>61.319999999999993</v>
      </c>
      <c r="M23" s="22">
        <v>80.8</v>
      </c>
      <c r="N23" s="22">
        <f>M23*0.3</f>
        <v>24.24</v>
      </c>
      <c r="O23" s="22">
        <f>L23+N23</f>
        <v>85.559999999999988</v>
      </c>
      <c r="P23" s="21">
        <v>5</v>
      </c>
      <c r="Q23" s="21" t="s">
        <v>155</v>
      </c>
      <c r="R23" s="13"/>
    </row>
    <row r="24" spans="1:20" s="3" customFormat="1" ht="20.100000000000001" customHeight="1" x14ac:dyDescent="0.15">
      <c r="A24" s="17"/>
      <c r="B24" s="17"/>
      <c r="C24" s="17"/>
      <c r="D24" s="19"/>
      <c r="E24" s="21" t="s">
        <v>126</v>
      </c>
      <c r="F24" s="21" t="s">
        <v>39</v>
      </c>
      <c r="G24" s="21" t="s">
        <v>127</v>
      </c>
      <c r="H24" s="21" t="s">
        <v>31</v>
      </c>
      <c r="I24" s="21" t="s">
        <v>106</v>
      </c>
      <c r="J24" s="21" t="s">
        <v>100</v>
      </c>
      <c r="K24" s="22">
        <v>87.6</v>
      </c>
      <c r="L24" s="22">
        <f>K24*0.7</f>
        <v>61.319999999999993</v>
      </c>
      <c r="M24" s="22">
        <v>80.400000000000006</v>
      </c>
      <c r="N24" s="22">
        <f>M24*0.3</f>
        <v>24.12</v>
      </c>
      <c r="O24" s="22">
        <f>L24+N24</f>
        <v>85.44</v>
      </c>
      <c r="P24" s="15">
        <v>6</v>
      </c>
      <c r="Q24" s="21" t="s">
        <v>155</v>
      </c>
      <c r="R24" s="13"/>
    </row>
    <row r="25" spans="1:20" s="3" customFormat="1" ht="20.100000000000001" customHeight="1" x14ac:dyDescent="0.15">
      <c r="A25" s="17"/>
      <c r="B25" s="17"/>
      <c r="C25" s="17"/>
      <c r="D25" s="19"/>
      <c r="E25" s="21" t="s">
        <v>110</v>
      </c>
      <c r="F25" s="21" t="s">
        <v>29</v>
      </c>
      <c r="G25" s="21" t="s">
        <v>111</v>
      </c>
      <c r="H25" s="21" t="s">
        <v>31</v>
      </c>
      <c r="I25" s="21" t="s">
        <v>112</v>
      </c>
      <c r="J25" s="21" t="s">
        <v>113</v>
      </c>
      <c r="K25" s="22">
        <v>87.4</v>
      </c>
      <c r="L25" s="22">
        <f>K25*0.7</f>
        <v>61.18</v>
      </c>
      <c r="M25" s="22">
        <v>80.599999999999994</v>
      </c>
      <c r="N25" s="22">
        <f>M25*0.3</f>
        <v>24.179999999999996</v>
      </c>
      <c r="O25" s="22">
        <f>L25+N25</f>
        <v>85.36</v>
      </c>
      <c r="P25" s="15">
        <v>7</v>
      </c>
      <c r="Q25" s="21" t="s">
        <v>155</v>
      </c>
      <c r="R25" s="13"/>
    </row>
    <row r="26" spans="1:20" s="3" customFormat="1" ht="20.100000000000001" customHeight="1" x14ac:dyDescent="0.15">
      <c r="A26" s="17"/>
      <c r="B26" s="17"/>
      <c r="C26" s="17"/>
      <c r="D26" s="19"/>
      <c r="E26" s="21" t="s">
        <v>107</v>
      </c>
      <c r="F26" s="21" t="s">
        <v>29</v>
      </c>
      <c r="G26" s="21" t="s">
        <v>108</v>
      </c>
      <c r="H26" s="21" t="s">
        <v>31</v>
      </c>
      <c r="I26" s="21" t="s">
        <v>64</v>
      </c>
      <c r="J26" s="21" t="s">
        <v>109</v>
      </c>
      <c r="K26" s="22">
        <v>86</v>
      </c>
      <c r="L26" s="22">
        <f>K26*0.7</f>
        <v>60.199999999999996</v>
      </c>
      <c r="M26" s="22">
        <v>83.4</v>
      </c>
      <c r="N26" s="22">
        <f>M26*0.3</f>
        <v>25.02</v>
      </c>
      <c r="O26" s="22">
        <f>L26+N26</f>
        <v>85.22</v>
      </c>
      <c r="P26" s="21">
        <v>8</v>
      </c>
      <c r="Q26" s="21" t="s">
        <v>155</v>
      </c>
      <c r="R26" s="13"/>
    </row>
    <row r="27" spans="1:20" s="3" customFormat="1" ht="20.100000000000001" customHeight="1" x14ac:dyDescent="0.15">
      <c r="A27" s="17"/>
      <c r="B27" s="17"/>
      <c r="C27" s="17"/>
      <c r="D27" s="19"/>
      <c r="E27" s="21" t="s">
        <v>120</v>
      </c>
      <c r="F27" s="21" t="s">
        <v>29</v>
      </c>
      <c r="G27" s="21" t="s">
        <v>121</v>
      </c>
      <c r="H27" s="21" t="s">
        <v>31</v>
      </c>
      <c r="I27" s="21" t="s">
        <v>68</v>
      </c>
      <c r="J27" s="21" t="s">
        <v>122</v>
      </c>
      <c r="K27" s="22">
        <v>86.4</v>
      </c>
      <c r="L27" s="22">
        <f>K27*0.7</f>
        <v>60.48</v>
      </c>
      <c r="M27" s="22">
        <v>81.400000000000006</v>
      </c>
      <c r="N27" s="22">
        <f>M27*0.3</f>
        <v>24.42</v>
      </c>
      <c r="O27" s="22">
        <f>L27+N27</f>
        <v>84.9</v>
      </c>
      <c r="P27" s="21">
        <v>9</v>
      </c>
      <c r="Q27" s="21" t="s">
        <v>155</v>
      </c>
      <c r="R27" s="13"/>
      <c r="S27" s="13"/>
      <c r="T27" s="13"/>
    </row>
    <row r="28" spans="1:20" s="4" customFormat="1" ht="20.100000000000001" customHeight="1" x14ac:dyDescent="0.15">
      <c r="A28" s="14" t="s">
        <v>8</v>
      </c>
      <c r="B28" s="14" t="s">
        <v>58</v>
      </c>
      <c r="C28" s="14">
        <v>1</v>
      </c>
      <c r="D28" s="16" t="s">
        <v>16</v>
      </c>
      <c r="E28" s="21" t="s">
        <v>137</v>
      </c>
      <c r="F28" s="21" t="s">
        <v>29</v>
      </c>
      <c r="G28" s="21" t="s">
        <v>138</v>
      </c>
      <c r="H28" s="21" t="s">
        <v>31</v>
      </c>
      <c r="I28" s="21" t="s">
        <v>87</v>
      </c>
      <c r="J28" s="21" t="s">
        <v>136</v>
      </c>
      <c r="K28" s="22">
        <v>90.8</v>
      </c>
      <c r="L28" s="22">
        <f t="shared" si="0"/>
        <v>63.559999999999995</v>
      </c>
      <c r="M28" s="22">
        <v>72.2</v>
      </c>
      <c r="N28" s="22">
        <f t="shared" si="3"/>
        <v>21.66</v>
      </c>
      <c r="O28" s="22">
        <f t="shared" si="2"/>
        <v>85.22</v>
      </c>
      <c r="P28" s="23">
        <v>1</v>
      </c>
      <c r="Q28" s="24" t="s">
        <v>154</v>
      </c>
    </row>
    <row r="29" spans="1:20" s="3" customFormat="1" x14ac:dyDescent="0.15">
      <c r="A29" s="14" t="s">
        <v>2</v>
      </c>
      <c r="B29" s="14" t="s">
        <v>55</v>
      </c>
      <c r="C29" s="14">
        <v>1</v>
      </c>
      <c r="D29" s="16" t="s">
        <v>11</v>
      </c>
      <c r="E29" s="21" t="s">
        <v>51</v>
      </c>
      <c r="F29" s="21" t="s">
        <v>29</v>
      </c>
      <c r="G29" s="21" t="s">
        <v>52</v>
      </c>
      <c r="H29" s="21" t="s">
        <v>31</v>
      </c>
      <c r="I29" s="21" t="s">
        <v>53</v>
      </c>
      <c r="J29" s="21" t="s">
        <v>54</v>
      </c>
      <c r="K29" s="22">
        <v>89.5</v>
      </c>
      <c r="L29" s="22">
        <f t="shared" si="0"/>
        <v>62.65</v>
      </c>
      <c r="M29" s="22">
        <v>77.400000000000006</v>
      </c>
      <c r="N29" s="22">
        <f t="shared" si="3"/>
        <v>23.220000000000002</v>
      </c>
      <c r="O29" s="22">
        <f t="shared" si="2"/>
        <v>85.87</v>
      </c>
      <c r="P29" s="23">
        <v>1</v>
      </c>
      <c r="Q29" s="24" t="s">
        <v>154</v>
      </c>
    </row>
    <row r="30" spans="1:20" s="3" customFormat="1" ht="20.100000000000001" customHeight="1" x14ac:dyDescent="0.15">
      <c r="A30" s="17" t="s">
        <v>3</v>
      </c>
      <c r="B30" s="17" t="s">
        <v>55</v>
      </c>
      <c r="C30" s="17">
        <v>1</v>
      </c>
      <c r="D30" s="19" t="s">
        <v>12</v>
      </c>
      <c r="E30" s="21" t="s">
        <v>62</v>
      </c>
      <c r="F30" s="21" t="s">
        <v>39</v>
      </c>
      <c r="G30" s="21" t="s">
        <v>63</v>
      </c>
      <c r="H30" s="21" t="s">
        <v>31</v>
      </c>
      <c r="I30" s="21" t="s">
        <v>64</v>
      </c>
      <c r="J30" s="21" t="s">
        <v>61</v>
      </c>
      <c r="K30" s="22">
        <v>92.8</v>
      </c>
      <c r="L30" s="22">
        <f t="shared" si="0"/>
        <v>64.959999999999994</v>
      </c>
      <c r="M30" s="22">
        <v>80</v>
      </c>
      <c r="N30" s="22">
        <f t="shared" si="3"/>
        <v>24</v>
      </c>
      <c r="O30" s="22">
        <f t="shared" si="2"/>
        <v>88.96</v>
      </c>
      <c r="P30" s="23">
        <v>1</v>
      </c>
      <c r="Q30" s="24" t="s">
        <v>154</v>
      </c>
    </row>
    <row r="31" spans="1:20" s="3" customFormat="1" ht="20.100000000000001" customHeight="1" x14ac:dyDescent="0.15">
      <c r="A31" s="17"/>
      <c r="B31" s="17"/>
      <c r="C31" s="17"/>
      <c r="D31" s="19"/>
      <c r="E31" s="21" t="s">
        <v>65</v>
      </c>
      <c r="F31" s="21" t="s">
        <v>29</v>
      </c>
      <c r="G31" s="21" t="s">
        <v>66</v>
      </c>
      <c r="H31" s="21" t="s">
        <v>31</v>
      </c>
      <c r="I31" s="21" t="s">
        <v>67</v>
      </c>
      <c r="J31" s="21" t="s">
        <v>61</v>
      </c>
      <c r="K31" s="22">
        <v>75.8</v>
      </c>
      <c r="L31" s="22">
        <f t="shared" si="0"/>
        <v>53.059999999999995</v>
      </c>
      <c r="M31" s="22" t="s">
        <v>149</v>
      </c>
      <c r="N31" s="22" t="s">
        <v>149</v>
      </c>
      <c r="O31" s="22" t="s">
        <v>149</v>
      </c>
      <c r="P31" s="22" t="s">
        <v>149</v>
      </c>
      <c r="Q31" s="22" t="s">
        <v>149</v>
      </c>
    </row>
    <row r="32" spans="1:20" s="3" customFormat="1" ht="20.100000000000001" customHeight="1" x14ac:dyDescent="0.15">
      <c r="A32" s="17"/>
      <c r="B32" s="17"/>
      <c r="C32" s="17"/>
      <c r="D32" s="19"/>
      <c r="E32" s="21" t="s">
        <v>59</v>
      </c>
      <c r="F32" s="21" t="s">
        <v>29</v>
      </c>
      <c r="G32" s="21" t="s">
        <v>60</v>
      </c>
      <c r="H32" s="21" t="s">
        <v>31</v>
      </c>
      <c r="I32" s="21" t="s">
        <v>49</v>
      </c>
      <c r="J32" s="21" t="s">
        <v>61</v>
      </c>
      <c r="K32" s="22">
        <v>73.2</v>
      </c>
      <c r="L32" s="22">
        <f t="shared" si="0"/>
        <v>51.24</v>
      </c>
      <c r="M32" s="22" t="s">
        <v>149</v>
      </c>
      <c r="N32" s="22" t="s">
        <v>149</v>
      </c>
      <c r="O32" s="22" t="s">
        <v>149</v>
      </c>
      <c r="P32" s="22" t="s">
        <v>149</v>
      </c>
      <c r="Q32" s="22" t="s">
        <v>149</v>
      </c>
    </row>
  </sheetData>
  <mergeCells count="33">
    <mergeCell ref="A1:Q1"/>
    <mergeCell ref="A3:A4"/>
    <mergeCell ref="B3:B4"/>
    <mergeCell ref="C3:C4"/>
    <mergeCell ref="D3:D4"/>
    <mergeCell ref="A5:A7"/>
    <mergeCell ref="B5:B7"/>
    <mergeCell ref="C5:C7"/>
    <mergeCell ref="D5:D7"/>
    <mergeCell ref="A8:A10"/>
    <mergeCell ref="B8:B10"/>
    <mergeCell ref="C8:C10"/>
    <mergeCell ref="D8:D10"/>
    <mergeCell ref="A11:A12"/>
    <mergeCell ref="B11:B12"/>
    <mergeCell ref="C11:C12"/>
    <mergeCell ref="D11:D12"/>
    <mergeCell ref="A13:A15"/>
    <mergeCell ref="B13:B15"/>
    <mergeCell ref="C13:C15"/>
    <mergeCell ref="D13:D15"/>
    <mergeCell ref="A30:A32"/>
    <mergeCell ref="B30:B32"/>
    <mergeCell ref="C30:C32"/>
    <mergeCell ref="D30:D32"/>
    <mergeCell ref="A16:A18"/>
    <mergeCell ref="B16:B18"/>
    <mergeCell ref="C16:C18"/>
    <mergeCell ref="D16:D18"/>
    <mergeCell ref="A19:A27"/>
    <mergeCell ref="B19:B27"/>
    <mergeCell ref="C19:C27"/>
    <mergeCell ref="D19:D27"/>
  </mergeCells>
  <phoneticPr fontId="16" type="noConversion"/>
  <pageMargins left="0.27" right="0.21" top="0.46" bottom="0.4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关锋</cp:lastModifiedBy>
  <cp:lastPrinted>2018-06-23T05:28:39Z</cp:lastPrinted>
  <dcterms:created xsi:type="dcterms:W3CDTF">2006-09-16T00:00:00Z</dcterms:created>
  <dcterms:modified xsi:type="dcterms:W3CDTF">2018-06-23T05:28:41Z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