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3" sheetId="4" r:id="rId1"/>
  </sheets>
  <definedNames>
    <definedName name="_xlnm._FilterDatabase" localSheetId="0" hidden="1">Sheet3!$A$1:$T$39</definedName>
  </definedNames>
  <calcPr calcId="144525"/>
</workbook>
</file>

<file path=xl/sharedStrings.xml><?xml version="1.0" encoding="utf-8"?>
<sst xmlns="http://schemas.openxmlformats.org/spreadsheetml/2006/main" count="306" uniqueCount="171">
  <si>
    <t>附件2：                                            青海大学2019年度公开招聘硕士管理岗位结构化面试成绩及总成绩汇总表</t>
  </si>
  <si>
    <t>招聘单位</t>
  </si>
  <si>
    <t>招聘岗位名称</t>
  </si>
  <si>
    <t>招聘人数</t>
  </si>
  <si>
    <t>专业</t>
  </si>
  <si>
    <t>学历要求</t>
  </si>
  <si>
    <t>姓名</t>
  </si>
  <si>
    <t>性别</t>
  </si>
  <si>
    <t>出生年月</t>
  </si>
  <si>
    <t>学历</t>
  </si>
  <si>
    <t>毕业院校</t>
  </si>
  <si>
    <t>所学专业</t>
  </si>
  <si>
    <t>综合素质测试成绩</t>
  </si>
  <si>
    <t>按40%折算成绩</t>
  </si>
  <si>
    <t>岗位能力测试成绩</t>
  </si>
  <si>
    <t>按30%折算成绩</t>
  </si>
  <si>
    <t>面试
成绩</t>
  </si>
  <si>
    <t>总成绩</t>
  </si>
  <si>
    <t>名次</t>
  </si>
  <si>
    <t>是否进入体检</t>
  </si>
  <si>
    <t>组织人事部</t>
  </si>
  <si>
    <t>管理</t>
  </si>
  <si>
    <t>管理学</t>
  </si>
  <si>
    <t>硕士研究生及以上</t>
  </si>
  <si>
    <t>丁芬菱</t>
  </si>
  <si>
    <t>女</t>
  </si>
  <si>
    <t>19891123</t>
  </si>
  <si>
    <t>硕士研究生</t>
  </si>
  <si>
    <t>西班牙阿尔卡拉大学</t>
  </si>
  <si>
    <t>变化管理</t>
  </si>
  <si>
    <t>是</t>
  </si>
  <si>
    <t>李沁燕</t>
  </si>
  <si>
    <t>19900724</t>
  </si>
  <si>
    <t>青海大学</t>
  </si>
  <si>
    <t>企业管理</t>
  </si>
  <si>
    <t>卢学倩</t>
  </si>
  <si>
    <t>19930122</t>
  </si>
  <si>
    <t>中央财经大学</t>
  </si>
  <si>
    <t>人力资源管理</t>
  </si>
  <si>
    <t>教务处</t>
  </si>
  <si>
    <t>教育学原理、高等教育学</t>
  </si>
  <si>
    <t>韩冰冰</t>
  </si>
  <si>
    <t>19890408</t>
  </si>
  <si>
    <t>南京师范大学</t>
  </si>
  <si>
    <t>教育学原理</t>
  </si>
  <si>
    <t>李梅</t>
  </si>
  <si>
    <t>19900410</t>
  </si>
  <si>
    <t>青海师范大学</t>
  </si>
  <si>
    <t>李夏雨</t>
  </si>
  <si>
    <t>19930107</t>
  </si>
  <si>
    <t>发展规划处</t>
  </si>
  <si>
    <t>工学、管理学、教育学</t>
  </si>
  <si>
    <t>铁成梁</t>
  </si>
  <si>
    <t>男</t>
  </si>
  <si>
    <t>19930128</t>
  </si>
  <si>
    <t>华北电力大学</t>
  </si>
  <si>
    <t>动力机械及工程</t>
  </si>
  <si>
    <t>海文静</t>
  </si>
  <si>
    <t>19920306</t>
  </si>
  <si>
    <t>甘肃农业大学</t>
  </si>
  <si>
    <t>土地资源管理</t>
  </si>
  <si>
    <t>段欢</t>
  </si>
  <si>
    <t>19910613</t>
  </si>
  <si>
    <t>中国石油大学（北京）</t>
  </si>
  <si>
    <t>任姗姗</t>
  </si>
  <si>
    <t>19921125</t>
  </si>
  <si>
    <t>西安交通大学</t>
  </si>
  <si>
    <t>机械工程</t>
  </si>
  <si>
    <t>卢雪盈</t>
  </si>
  <si>
    <t>19881025</t>
  </si>
  <si>
    <t>中科院测量与地球物理研究所</t>
  </si>
  <si>
    <t>大地测量学与测量工程</t>
  </si>
  <si>
    <t>齐行义</t>
  </si>
  <si>
    <t>19930804</t>
  </si>
  <si>
    <t>缺考</t>
  </si>
  <si>
    <t>科技处</t>
  </si>
  <si>
    <t>行政管理、社会医疗与卫生事业管理、教育经济与管理</t>
  </si>
  <si>
    <t>杨婧</t>
  </si>
  <si>
    <t>19930903</t>
  </si>
  <si>
    <t>青海民族大学</t>
  </si>
  <si>
    <t>行政管理</t>
  </si>
  <si>
    <t>李倩倩</t>
  </si>
  <si>
    <t>19930702</t>
  </si>
  <si>
    <t>教育经济与管理</t>
  </si>
  <si>
    <t>王鸽子</t>
  </si>
  <si>
    <t>19891108</t>
  </si>
  <si>
    <t>外事办</t>
  </si>
  <si>
    <t>畜牧学、作物学、管理学</t>
  </si>
  <si>
    <t>侯晓航</t>
  </si>
  <si>
    <t>19931108</t>
  </si>
  <si>
    <t>法国格勒诺布尔经济管理学校</t>
  </si>
  <si>
    <t>刘馨</t>
  </si>
  <si>
    <t>19930726</t>
  </si>
  <si>
    <t>英国贝尔法斯特女王大学</t>
  </si>
  <si>
    <t>张文秀</t>
  </si>
  <si>
    <t>19930925</t>
  </si>
  <si>
    <t>英国曼彻斯特大学</t>
  </si>
  <si>
    <t>信息化技术中心</t>
  </si>
  <si>
    <t>通信与信息系统、计算机系统结构、计算机软件与理论、计算机应用技术、软件工程、网络空间安全、计算机技术</t>
  </si>
  <si>
    <t>焦久隆</t>
  </si>
  <si>
    <t>19910930</t>
  </si>
  <si>
    <t>哈尔滨工业大学</t>
  </si>
  <si>
    <t>计算机技术</t>
  </si>
  <si>
    <t>马箫雯</t>
  </si>
  <si>
    <t>19890504</t>
  </si>
  <si>
    <t>重庆邮电大学</t>
  </si>
  <si>
    <t>通信与信息系统</t>
  </si>
  <si>
    <t>孙本旺</t>
  </si>
  <si>
    <t>19901029</t>
  </si>
  <si>
    <t>张炜</t>
  </si>
  <si>
    <t>19900626</t>
  </si>
  <si>
    <t>软件工程</t>
  </si>
  <si>
    <t>贾泽宇</t>
  </si>
  <si>
    <t>19930108</t>
  </si>
  <si>
    <t>计算机应用技术</t>
  </si>
  <si>
    <t>实验室管理处</t>
  </si>
  <si>
    <t>公共卫生与预防医学、生物化学与分子生物学、电气工程</t>
  </si>
  <si>
    <t>李月霞</t>
  </si>
  <si>
    <t>19921006</t>
  </si>
  <si>
    <t>东华大学</t>
  </si>
  <si>
    <t>生物化学与分子生物学</t>
  </si>
  <si>
    <t>白丽丽</t>
  </si>
  <si>
    <t>19900824</t>
  </si>
  <si>
    <t>赖晶</t>
  </si>
  <si>
    <t>19920829</t>
  </si>
  <si>
    <t>西北师范大学</t>
  </si>
  <si>
    <t>农科院</t>
  </si>
  <si>
    <t>工商管理、管理科学与工程、农业经济管理</t>
  </si>
  <si>
    <t>韩震</t>
  </si>
  <si>
    <t>19930613</t>
  </si>
  <si>
    <t>英国谢菲尔德大学</t>
  </si>
  <si>
    <t>王安林</t>
  </si>
  <si>
    <t>19921127</t>
  </si>
  <si>
    <t>安格利亚鲁斯金大学</t>
  </si>
  <si>
    <t>工商管理</t>
  </si>
  <si>
    <t>继续教育学院</t>
  </si>
  <si>
    <t>职业技术教育学、成人教育学</t>
  </si>
  <si>
    <t>马秀珍</t>
  </si>
  <si>
    <t>19930205</t>
  </si>
  <si>
    <t>浙江师范大学</t>
  </si>
  <si>
    <t>职业技术教育学</t>
  </si>
  <si>
    <t>温馨</t>
  </si>
  <si>
    <t>19920213</t>
  </si>
  <si>
    <t>德累斯顿工业大学</t>
  </si>
  <si>
    <t>职业教育与人力资源开发</t>
  </si>
  <si>
    <t>张钊</t>
  </si>
  <si>
    <t>19911124</t>
  </si>
  <si>
    <t>昆仑学院</t>
  </si>
  <si>
    <t>工学、理学、管理学、马克思主义理论</t>
  </si>
  <si>
    <t>冯一伟</t>
  </si>
  <si>
    <t>19930306</t>
  </si>
  <si>
    <t>公共管理</t>
  </si>
  <si>
    <t>闫涌</t>
  </si>
  <si>
    <t>19890328</t>
  </si>
  <si>
    <t>中山大学</t>
  </si>
  <si>
    <t>光学工程</t>
  </si>
  <si>
    <t>李忠鹏</t>
  </si>
  <si>
    <t>19930214</t>
  </si>
  <si>
    <t>马克思主义基本原理</t>
  </si>
  <si>
    <t>杜国英</t>
  </si>
  <si>
    <t>19930408</t>
  </si>
  <si>
    <t>兰州理工大学</t>
  </si>
  <si>
    <t>食品科学</t>
  </si>
  <si>
    <t>张胡元</t>
  </si>
  <si>
    <t>19881126</t>
  </si>
  <si>
    <t>兰州交通大学</t>
  </si>
  <si>
    <t>机械电子工程</t>
  </si>
  <si>
    <t>张琦</t>
  </si>
  <si>
    <t>19890825</t>
  </si>
  <si>
    <t>西南交通大学</t>
  </si>
  <si>
    <t>风景园林学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</si>
</sst>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22"/>
      <color theme="1" tint="0.05"/>
      <name val="方正小标宋简体"/>
      <charset val="134"/>
    </font>
    <font>
      <b/>
      <sz val="14"/>
      <color theme="1" tint="0.05"/>
      <name val="方正小标宋简体"/>
      <charset val="134"/>
    </font>
    <font>
      <sz val="14"/>
      <color theme="1" tint="0.05"/>
      <name val="仿宋_GB2312"/>
      <charset val="134"/>
    </font>
    <font>
      <sz val="12"/>
      <color theme="1" tint="0.0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1"/>
  <sheetViews>
    <sheetView tabSelected="1" zoomScale="70" zoomScaleNormal="70" workbookViewId="0">
      <selection activeCell="W7" sqref="W7"/>
    </sheetView>
  </sheetViews>
  <sheetFormatPr defaultColWidth="9" defaultRowHeight="13.5"/>
  <cols>
    <col min="1" max="1" width="14.7666666666667" style="1" customWidth="1"/>
    <col min="2" max="2" width="9" style="1"/>
    <col min="3" max="3" width="6.95833333333333" style="1" customWidth="1"/>
    <col min="4" max="4" width="22.4916666666667" style="1" customWidth="1"/>
    <col min="5" max="5" width="12.325" style="1" customWidth="1"/>
    <col min="6" max="6" width="10.175" style="1" customWidth="1"/>
    <col min="7" max="7" width="6.99166666666667" style="1" customWidth="1"/>
    <col min="8" max="9" width="12.5" style="1" customWidth="1"/>
    <col min="10" max="10" width="26.625" style="1" customWidth="1"/>
    <col min="11" max="11" width="22.625" style="1" customWidth="1"/>
    <col min="12" max="12" width="11.9583333333333" style="1" customWidth="1"/>
    <col min="13" max="14" width="11.9666666666667" style="1" customWidth="1"/>
    <col min="15" max="15" width="12.1416666666667" style="1" customWidth="1"/>
    <col min="16" max="16" width="9" style="1"/>
    <col min="17" max="17" width="12.4916666666667" style="1" customWidth="1"/>
    <col min="18" max="18" width="9.81666666666667" style="1" customWidth="1"/>
    <col min="19" max="16384" width="9" style="1"/>
  </cols>
  <sheetData>
    <row r="1" ht="54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58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 t="s">
        <v>13</v>
      </c>
      <c r="N2" s="3" t="s">
        <v>14</v>
      </c>
      <c r="O2" s="7" t="s">
        <v>15</v>
      </c>
      <c r="P2" s="3" t="s">
        <v>16</v>
      </c>
      <c r="Q2" s="3" t="s">
        <v>15</v>
      </c>
      <c r="R2" s="3" t="s">
        <v>17</v>
      </c>
      <c r="S2" s="3" t="s">
        <v>18</v>
      </c>
      <c r="T2" s="3" t="s">
        <v>19</v>
      </c>
    </row>
    <row r="3" ht="22" customHeight="1" spans="1:20">
      <c r="A3" s="4" t="s">
        <v>20</v>
      </c>
      <c r="B3" s="4" t="s">
        <v>21</v>
      </c>
      <c r="C3" s="4">
        <v>1</v>
      </c>
      <c r="D3" s="4" t="s">
        <v>22</v>
      </c>
      <c r="E3" s="4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8">
        <v>77</v>
      </c>
      <c r="M3" s="8">
        <f t="shared" ref="M3:M20" si="0">L3*0.4</f>
        <v>30.8</v>
      </c>
      <c r="N3" s="8">
        <v>84.2</v>
      </c>
      <c r="O3" s="8">
        <f t="shared" ref="O3:O20" si="1">N3*0.3</f>
        <v>25.26</v>
      </c>
      <c r="P3" s="8">
        <v>84.8</v>
      </c>
      <c r="Q3" s="8">
        <f>P3*0.3</f>
        <v>25.44</v>
      </c>
      <c r="R3" s="8">
        <f>M3+O3+Q3</f>
        <v>81.5</v>
      </c>
      <c r="S3" s="8">
        <v>1</v>
      </c>
      <c r="T3" s="8" t="s">
        <v>30</v>
      </c>
    </row>
    <row r="4" ht="22" customHeight="1" spans="1:20">
      <c r="A4" s="4"/>
      <c r="B4" s="4"/>
      <c r="C4" s="4"/>
      <c r="D4" s="4"/>
      <c r="E4" s="4"/>
      <c r="F4" s="6" t="s">
        <v>31</v>
      </c>
      <c r="G4" s="6" t="s">
        <v>25</v>
      </c>
      <c r="H4" s="6" t="s">
        <v>32</v>
      </c>
      <c r="I4" s="6" t="s">
        <v>27</v>
      </c>
      <c r="J4" s="6" t="s">
        <v>33</v>
      </c>
      <c r="K4" s="6" t="s">
        <v>34</v>
      </c>
      <c r="L4" s="9">
        <v>76.5</v>
      </c>
      <c r="M4" s="9">
        <f t="shared" si="0"/>
        <v>30.6</v>
      </c>
      <c r="N4" s="9">
        <v>82.2</v>
      </c>
      <c r="O4" s="9">
        <f t="shared" si="1"/>
        <v>24.66</v>
      </c>
      <c r="P4" s="9">
        <v>84.2</v>
      </c>
      <c r="Q4" s="9">
        <f t="shared" ref="Q4:Q39" si="2">P4*0.3</f>
        <v>25.26</v>
      </c>
      <c r="R4" s="9">
        <f t="shared" ref="R4:R39" si="3">M4+O4+Q4</f>
        <v>80.52</v>
      </c>
      <c r="S4" s="9">
        <v>2</v>
      </c>
      <c r="T4" s="9"/>
    </row>
    <row r="5" ht="22" customHeight="1" spans="1:20">
      <c r="A5" s="4"/>
      <c r="B5" s="4"/>
      <c r="C5" s="4"/>
      <c r="D5" s="4"/>
      <c r="E5" s="4"/>
      <c r="F5" s="6" t="s">
        <v>35</v>
      </c>
      <c r="G5" s="6" t="s">
        <v>25</v>
      </c>
      <c r="H5" s="6" t="s">
        <v>36</v>
      </c>
      <c r="I5" s="6" t="s">
        <v>27</v>
      </c>
      <c r="J5" s="6" t="s">
        <v>37</v>
      </c>
      <c r="K5" s="6" t="s">
        <v>38</v>
      </c>
      <c r="L5" s="9">
        <v>70</v>
      </c>
      <c r="M5" s="9">
        <f t="shared" si="0"/>
        <v>28</v>
      </c>
      <c r="N5" s="9">
        <v>88</v>
      </c>
      <c r="O5" s="9">
        <f t="shared" si="1"/>
        <v>26.4</v>
      </c>
      <c r="P5" s="9">
        <v>86.6</v>
      </c>
      <c r="Q5" s="9">
        <f t="shared" si="2"/>
        <v>25.98</v>
      </c>
      <c r="R5" s="9">
        <f t="shared" si="3"/>
        <v>80.38</v>
      </c>
      <c r="S5" s="9">
        <v>3</v>
      </c>
      <c r="T5" s="9"/>
    </row>
    <row r="6" ht="22" customHeight="1" spans="1:20">
      <c r="A6" s="4" t="s">
        <v>39</v>
      </c>
      <c r="B6" s="4" t="s">
        <v>21</v>
      </c>
      <c r="C6" s="4">
        <v>1</v>
      </c>
      <c r="D6" s="4" t="s">
        <v>40</v>
      </c>
      <c r="E6" s="4" t="s">
        <v>23</v>
      </c>
      <c r="F6" s="5" t="s">
        <v>41</v>
      </c>
      <c r="G6" s="5" t="s">
        <v>25</v>
      </c>
      <c r="H6" s="5" t="s">
        <v>42</v>
      </c>
      <c r="I6" s="5" t="s">
        <v>27</v>
      </c>
      <c r="J6" s="5" t="s">
        <v>43</v>
      </c>
      <c r="K6" s="5" t="s">
        <v>44</v>
      </c>
      <c r="L6" s="8">
        <v>78.5</v>
      </c>
      <c r="M6" s="8">
        <f t="shared" si="0"/>
        <v>31.4</v>
      </c>
      <c r="N6" s="8">
        <v>85</v>
      </c>
      <c r="O6" s="8">
        <f t="shared" si="1"/>
        <v>25.5</v>
      </c>
      <c r="P6" s="8">
        <v>86.2</v>
      </c>
      <c r="Q6" s="8">
        <f t="shared" si="2"/>
        <v>25.86</v>
      </c>
      <c r="R6" s="8">
        <f t="shared" si="3"/>
        <v>82.76</v>
      </c>
      <c r="S6" s="8">
        <v>1</v>
      </c>
      <c r="T6" s="8" t="s">
        <v>30</v>
      </c>
    </row>
    <row r="7" ht="22" customHeight="1" spans="1:20">
      <c r="A7" s="4"/>
      <c r="B7" s="4"/>
      <c r="C7" s="4"/>
      <c r="D7" s="4"/>
      <c r="E7" s="4"/>
      <c r="F7" s="6" t="s">
        <v>45</v>
      </c>
      <c r="G7" s="6" t="s">
        <v>25</v>
      </c>
      <c r="H7" s="6" t="s">
        <v>46</v>
      </c>
      <c r="I7" s="6" t="s">
        <v>27</v>
      </c>
      <c r="J7" s="6" t="s">
        <v>47</v>
      </c>
      <c r="K7" s="6" t="s">
        <v>44</v>
      </c>
      <c r="L7" s="9">
        <v>74.5</v>
      </c>
      <c r="M7" s="9">
        <f t="shared" si="0"/>
        <v>29.8</v>
      </c>
      <c r="N7" s="9">
        <v>86.8</v>
      </c>
      <c r="O7" s="9">
        <f t="shared" si="1"/>
        <v>26.04</v>
      </c>
      <c r="P7" s="9">
        <v>84.6</v>
      </c>
      <c r="Q7" s="9">
        <f t="shared" si="2"/>
        <v>25.38</v>
      </c>
      <c r="R7" s="9">
        <f t="shared" si="3"/>
        <v>81.22</v>
      </c>
      <c r="S7" s="9">
        <v>2</v>
      </c>
      <c r="T7" s="9"/>
    </row>
    <row r="8" ht="22" customHeight="1" spans="1:20">
      <c r="A8" s="4"/>
      <c r="B8" s="4"/>
      <c r="C8" s="4"/>
      <c r="D8" s="4"/>
      <c r="E8" s="4"/>
      <c r="F8" s="6" t="s">
        <v>48</v>
      </c>
      <c r="G8" s="6" t="s">
        <v>25</v>
      </c>
      <c r="H8" s="6" t="s">
        <v>49</v>
      </c>
      <c r="I8" s="6" t="s">
        <v>27</v>
      </c>
      <c r="J8" s="6" t="s">
        <v>47</v>
      </c>
      <c r="K8" s="6" t="s">
        <v>44</v>
      </c>
      <c r="L8" s="9">
        <v>75</v>
      </c>
      <c r="M8" s="9">
        <f t="shared" si="0"/>
        <v>30</v>
      </c>
      <c r="N8" s="9">
        <v>82.6</v>
      </c>
      <c r="O8" s="9">
        <f t="shared" si="1"/>
        <v>24.78</v>
      </c>
      <c r="P8" s="9">
        <v>83.8</v>
      </c>
      <c r="Q8" s="9">
        <f t="shared" si="2"/>
        <v>25.14</v>
      </c>
      <c r="R8" s="9">
        <f t="shared" si="3"/>
        <v>79.92</v>
      </c>
      <c r="S8" s="9">
        <v>3</v>
      </c>
      <c r="T8" s="9"/>
    </row>
    <row r="9" s="1" customFormat="1" ht="22" customHeight="1" spans="1:20">
      <c r="A9" s="4" t="s">
        <v>50</v>
      </c>
      <c r="B9" s="4" t="s">
        <v>21</v>
      </c>
      <c r="C9" s="4">
        <v>2</v>
      </c>
      <c r="D9" s="4" t="s">
        <v>51</v>
      </c>
      <c r="E9" s="4" t="s">
        <v>23</v>
      </c>
      <c r="F9" s="5" t="s">
        <v>52</v>
      </c>
      <c r="G9" s="5" t="s">
        <v>53</v>
      </c>
      <c r="H9" s="5" t="s">
        <v>54</v>
      </c>
      <c r="I9" s="5" t="s">
        <v>27</v>
      </c>
      <c r="J9" s="5" t="s">
        <v>55</v>
      </c>
      <c r="K9" s="5" t="s">
        <v>56</v>
      </c>
      <c r="L9" s="8">
        <v>81.5</v>
      </c>
      <c r="M9" s="8">
        <f t="shared" si="0"/>
        <v>32.6</v>
      </c>
      <c r="N9" s="8">
        <v>82.4</v>
      </c>
      <c r="O9" s="8">
        <f t="shared" si="1"/>
        <v>24.72</v>
      </c>
      <c r="P9" s="8">
        <v>86</v>
      </c>
      <c r="Q9" s="8">
        <f t="shared" si="2"/>
        <v>25.8</v>
      </c>
      <c r="R9" s="8">
        <f t="shared" si="3"/>
        <v>83.12</v>
      </c>
      <c r="S9" s="8">
        <v>1</v>
      </c>
      <c r="T9" s="8" t="s">
        <v>30</v>
      </c>
    </row>
    <row r="10" s="1" customFormat="1" ht="22" customHeight="1" spans="1:20">
      <c r="A10" s="4"/>
      <c r="B10" s="4"/>
      <c r="C10" s="4"/>
      <c r="D10" s="4"/>
      <c r="E10" s="4"/>
      <c r="F10" s="5" t="s">
        <v>57</v>
      </c>
      <c r="G10" s="5" t="s">
        <v>25</v>
      </c>
      <c r="H10" s="5" t="s">
        <v>58</v>
      </c>
      <c r="I10" s="5" t="s">
        <v>27</v>
      </c>
      <c r="J10" s="5" t="s">
        <v>59</v>
      </c>
      <c r="K10" s="5" t="s">
        <v>60</v>
      </c>
      <c r="L10" s="8">
        <v>73</v>
      </c>
      <c r="M10" s="8">
        <f t="shared" si="0"/>
        <v>29.2</v>
      </c>
      <c r="N10" s="8">
        <v>88</v>
      </c>
      <c r="O10" s="8">
        <f t="shared" si="1"/>
        <v>26.4</v>
      </c>
      <c r="P10" s="8">
        <v>86</v>
      </c>
      <c r="Q10" s="8">
        <f t="shared" si="2"/>
        <v>25.8</v>
      </c>
      <c r="R10" s="8">
        <f t="shared" si="3"/>
        <v>81.4</v>
      </c>
      <c r="S10" s="8">
        <v>2</v>
      </c>
      <c r="T10" s="8" t="s">
        <v>30</v>
      </c>
    </row>
    <row r="11" s="1" customFormat="1" ht="22" customHeight="1" spans="1:20">
      <c r="A11" s="4"/>
      <c r="B11" s="4"/>
      <c r="C11" s="4"/>
      <c r="D11" s="4"/>
      <c r="E11" s="4"/>
      <c r="F11" s="6" t="s">
        <v>61</v>
      </c>
      <c r="G11" s="6" t="s">
        <v>25</v>
      </c>
      <c r="H11" s="6" t="s">
        <v>62</v>
      </c>
      <c r="I11" s="6" t="s">
        <v>27</v>
      </c>
      <c r="J11" s="6" t="s">
        <v>63</v>
      </c>
      <c r="K11" s="6" t="s">
        <v>34</v>
      </c>
      <c r="L11" s="9">
        <v>80.5</v>
      </c>
      <c r="M11" s="9">
        <f t="shared" si="0"/>
        <v>32.2</v>
      </c>
      <c r="N11" s="9">
        <v>80.8</v>
      </c>
      <c r="O11" s="9">
        <f t="shared" si="1"/>
        <v>24.24</v>
      </c>
      <c r="P11" s="9">
        <v>81.6</v>
      </c>
      <c r="Q11" s="9">
        <f t="shared" si="2"/>
        <v>24.48</v>
      </c>
      <c r="R11" s="9">
        <f t="shared" si="3"/>
        <v>80.92</v>
      </c>
      <c r="S11" s="9">
        <v>3</v>
      </c>
      <c r="T11" s="9"/>
    </row>
    <row r="12" s="1" customFormat="1" ht="22" customHeight="1" spans="1:20">
      <c r="A12" s="4"/>
      <c r="B12" s="4"/>
      <c r="C12" s="4"/>
      <c r="D12" s="4"/>
      <c r="E12" s="4"/>
      <c r="F12" s="6" t="s">
        <v>64</v>
      </c>
      <c r="G12" s="6" t="s">
        <v>25</v>
      </c>
      <c r="H12" s="6" t="s">
        <v>65</v>
      </c>
      <c r="I12" s="6" t="s">
        <v>27</v>
      </c>
      <c r="J12" s="6" t="s">
        <v>66</v>
      </c>
      <c r="K12" s="6" t="s">
        <v>67</v>
      </c>
      <c r="L12" s="9">
        <v>76.5</v>
      </c>
      <c r="M12" s="9">
        <f t="shared" si="0"/>
        <v>30.6</v>
      </c>
      <c r="N12" s="9">
        <v>83.4</v>
      </c>
      <c r="O12" s="9">
        <f t="shared" si="1"/>
        <v>25.02</v>
      </c>
      <c r="P12" s="9">
        <v>84.2</v>
      </c>
      <c r="Q12" s="9">
        <f t="shared" si="2"/>
        <v>25.26</v>
      </c>
      <c r="R12" s="9">
        <f t="shared" si="3"/>
        <v>80.88</v>
      </c>
      <c r="S12" s="9">
        <v>4</v>
      </c>
      <c r="T12" s="9"/>
    </row>
    <row r="13" s="1" customFormat="1" ht="22" customHeight="1" spans="1:20">
      <c r="A13" s="4"/>
      <c r="B13" s="4"/>
      <c r="C13" s="4"/>
      <c r="D13" s="4"/>
      <c r="E13" s="4"/>
      <c r="F13" s="6" t="s">
        <v>68</v>
      </c>
      <c r="G13" s="6" t="s">
        <v>25</v>
      </c>
      <c r="H13" s="6" t="s">
        <v>69</v>
      </c>
      <c r="I13" s="6" t="s">
        <v>27</v>
      </c>
      <c r="J13" s="6" t="s">
        <v>70</v>
      </c>
      <c r="K13" s="6" t="s">
        <v>71</v>
      </c>
      <c r="L13" s="9">
        <v>79.5</v>
      </c>
      <c r="M13" s="9">
        <f t="shared" si="0"/>
        <v>31.8</v>
      </c>
      <c r="N13" s="9">
        <v>80</v>
      </c>
      <c r="O13" s="9">
        <f t="shared" si="1"/>
        <v>24</v>
      </c>
      <c r="P13" s="9">
        <v>81</v>
      </c>
      <c r="Q13" s="9">
        <f t="shared" si="2"/>
        <v>24.3</v>
      </c>
      <c r="R13" s="9">
        <f t="shared" si="3"/>
        <v>80.1</v>
      </c>
      <c r="S13" s="9">
        <v>5</v>
      </c>
      <c r="T13" s="9"/>
    </row>
    <row r="14" s="1" customFormat="1" ht="22" customHeight="1" spans="1:20">
      <c r="A14" s="4"/>
      <c r="B14" s="4"/>
      <c r="C14" s="4"/>
      <c r="D14" s="4"/>
      <c r="E14" s="4"/>
      <c r="F14" s="6" t="s">
        <v>72</v>
      </c>
      <c r="G14" s="6" t="s">
        <v>53</v>
      </c>
      <c r="H14" s="6" t="s">
        <v>73</v>
      </c>
      <c r="I14" s="6" t="s">
        <v>27</v>
      </c>
      <c r="J14" s="6" t="s">
        <v>33</v>
      </c>
      <c r="K14" s="6" t="s">
        <v>34</v>
      </c>
      <c r="L14" s="9">
        <v>74</v>
      </c>
      <c r="M14" s="9">
        <f t="shared" si="0"/>
        <v>29.6</v>
      </c>
      <c r="N14" s="9">
        <v>79.4</v>
      </c>
      <c r="O14" s="9">
        <f t="shared" si="1"/>
        <v>23.82</v>
      </c>
      <c r="P14" s="9" t="s">
        <v>74</v>
      </c>
      <c r="Q14" s="9" t="s">
        <v>74</v>
      </c>
      <c r="R14" s="9">
        <f>M14+O14</f>
        <v>53.42</v>
      </c>
      <c r="S14" s="9">
        <v>6</v>
      </c>
      <c r="T14" s="9"/>
    </row>
    <row r="15" ht="22" customHeight="1" spans="1:20">
      <c r="A15" s="4" t="s">
        <v>75</v>
      </c>
      <c r="B15" s="4" t="s">
        <v>21</v>
      </c>
      <c r="C15" s="4">
        <v>1</v>
      </c>
      <c r="D15" s="4" t="s">
        <v>76</v>
      </c>
      <c r="E15" s="4" t="s">
        <v>23</v>
      </c>
      <c r="F15" s="5" t="s">
        <v>77</v>
      </c>
      <c r="G15" s="5" t="s">
        <v>25</v>
      </c>
      <c r="H15" s="5" t="s">
        <v>78</v>
      </c>
      <c r="I15" s="5" t="s">
        <v>27</v>
      </c>
      <c r="J15" s="5" t="s">
        <v>79</v>
      </c>
      <c r="K15" s="5" t="s">
        <v>80</v>
      </c>
      <c r="L15" s="8">
        <v>72</v>
      </c>
      <c r="M15" s="8">
        <f t="shared" si="0"/>
        <v>28.8</v>
      </c>
      <c r="N15" s="8">
        <v>82.2</v>
      </c>
      <c r="O15" s="8">
        <f t="shared" si="1"/>
        <v>24.66</v>
      </c>
      <c r="P15" s="8">
        <v>85.2</v>
      </c>
      <c r="Q15" s="8">
        <f t="shared" si="2"/>
        <v>25.56</v>
      </c>
      <c r="R15" s="8">
        <f t="shared" si="3"/>
        <v>79.02</v>
      </c>
      <c r="S15" s="8">
        <v>1</v>
      </c>
      <c r="T15" s="8" t="s">
        <v>30</v>
      </c>
    </row>
    <row r="16" ht="22" customHeight="1" spans="1:20">
      <c r="A16" s="4"/>
      <c r="B16" s="4"/>
      <c r="C16" s="4"/>
      <c r="D16" s="4"/>
      <c r="E16" s="4"/>
      <c r="F16" s="6" t="s">
        <v>81</v>
      </c>
      <c r="G16" s="6" t="s">
        <v>25</v>
      </c>
      <c r="H16" s="6" t="s">
        <v>82</v>
      </c>
      <c r="I16" s="6" t="s">
        <v>27</v>
      </c>
      <c r="J16" s="6" t="s">
        <v>79</v>
      </c>
      <c r="K16" s="6" t="s">
        <v>83</v>
      </c>
      <c r="L16" s="9">
        <v>68</v>
      </c>
      <c r="M16" s="9">
        <f t="shared" si="0"/>
        <v>27.2</v>
      </c>
      <c r="N16" s="9">
        <v>84.6</v>
      </c>
      <c r="O16" s="9">
        <f t="shared" si="1"/>
        <v>25.38</v>
      </c>
      <c r="P16" s="9">
        <v>87.6</v>
      </c>
      <c r="Q16" s="9">
        <f t="shared" si="2"/>
        <v>26.28</v>
      </c>
      <c r="R16" s="9">
        <f t="shared" si="3"/>
        <v>78.86</v>
      </c>
      <c r="S16" s="9">
        <v>2</v>
      </c>
      <c r="T16" s="9"/>
    </row>
    <row r="17" ht="22" customHeight="1" spans="1:20">
      <c r="A17" s="4"/>
      <c r="B17" s="4"/>
      <c r="C17" s="4"/>
      <c r="D17" s="4"/>
      <c r="E17" s="4"/>
      <c r="F17" s="6" t="s">
        <v>84</v>
      </c>
      <c r="G17" s="6" t="s">
        <v>25</v>
      </c>
      <c r="H17" s="6" t="s">
        <v>85</v>
      </c>
      <c r="I17" s="6" t="s">
        <v>27</v>
      </c>
      <c r="J17" s="6" t="s">
        <v>79</v>
      </c>
      <c r="K17" s="6" t="s">
        <v>80</v>
      </c>
      <c r="L17" s="9">
        <v>72</v>
      </c>
      <c r="M17" s="9">
        <f t="shared" si="0"/>
        <v>28.8</v>
      </c>
      <c r="N17" s="9">
        <v>80.2</v>
      </c>
      <c r="O17" s="9">
        <f t="shared" si="1"/>
        <v>24.06</v>
      </c>
      <c r="P17" s="9">
        <v>82.6</v>
      </c>
      <c r="Q17" s="9">
        <f t="shared" si="2"/>
        <v>24.78</v>
      </c>
      <c r="R17" s="9">
        <f t="shared" si="3"/>
        <v>77.64</v>
      </c>
      <c r="S17" s="9">
        <v>3</v>
      </c>
      <c r="T17" s="9"/>
    </row>
    <row r="18" ht="22" customHeight="1" spans="1:20">
      <c r="A18" s="4" t="s">
        <v>86</v>
      </c>
      <c r="B18" s="4" t="s">
        <v>21</v>
      </c>
      <c r="C18" s="4">
        <v>1</v>
      </c>
      <c r="D18" s="4" t="s">
        <v>87</v>
      </c>
      <c r="E18" s="4" t="s">
        <v>23</v>
      </c>
      <c r="F18" s="5" t="s">
        <v>88</v>
      </c>
      <c r="G18" s="5" t="s">
        <v>25</v>
      </c>
      <c r="H18" s="5" t="s">
        <v>89</v>
      </c>
      <c r="I18" s="5" t="s">
        <v>27</v>
      </c>
      <c r="J18" s="5" t="s">
        <v>90</v>
      </c>
      <c r="K18" s="5" t="s">
        <v>22</v>
      </c>
      <c r="L18" s="8">
        <v>67.5</v>
      </c>
      <c r="M18" s="8">
        <f t="shared" si="0"/>
        <v>27</v>
      </c>
      <c r="N18" s="8">
        <v>83</v>
      </c>
      <c r="O18" s="8">
        <f t="shared" si="1"/>
        <v>24.9</v>
      </c>
      <c r="P18" s="8">
        <v>86.2</v>
      </c>
      <c r="Q18" s="8">
        <f t="shared" si="2"/>
        <v>25.86</v>
      </c>
      <c r="R18" s="8">
        <f t="shared" si="3"/>
        <v>77.76</v>
      </c>
      <c r="S18" s="8">
        <v>1</v>
      </c>
      <c r="T18" s="8" t="s">
        <v>30</v>
      </c>
    </row>
    <row r="19" ht="22" customHeight="1" spans="1:20">
      <c r="A19" s="4"/>
      <c r="B19" s="4"/>
      <c r="C19" s="4"/>
      <c r="D19" s="4"/>
      <c r="E19" s="4"/>
      <c r="F19" s="6" t="s">
        <v>91</v>
      </c>
      <c r="G19" s="6" t="s">
        <v>25</v>
      </c>
      <c r="H19" s="6" t="s">
        <v>92</v>
      </c>
      <c r="I19" s="6" t="s">
        <v>27</v>
      </c>
      <c r="J19" s="6" t="s">
        <v>93</v>
      </c>
      <c r="K19" s="6" t="s">
        <v>22</v>
      </c>
      <c r="L19" s="9">
        <v>77</v>
      </c>
      <c r="M19" s="9">
        <f t="shared" si="0"/>
        <v>30.8</v>
      </c>
      <c r="N19" s="9">
        <v>75.4</v>
      </c>
      <c r="O19" s="9">
        <f t="shared" si="1"/>
        <v>22.62</v>
      </c>
      <c r="P19" s="9">
        <v>80.2</v>
      </c>
      <c r="Q19" s="9">
        <f t="shared" si="2"/>
        <v>24.06</v>
      </c>
      <c r="R19" s="9">
        <f t="shared" si="3"/>
        <v>77.48</v>
      </c>
      <c r="S19" s="9">
        <v>2</v>
      </c>
      <c r="T19" s="9"/>
    </row>
    <row r="20" ht="22" customHeight="1" spans="1:20">
      <c r="A20" s="4"/>
      <c r="B20" s="4"/>
      <c r="C20" s="4"/>
      <c r="D20" s="4"/>
      <c r="E20" s="4"/>
      <c r="F20" s="6" t="s">
        <v>94</v>
      </c>
      <c r="G20" s="6" t="s">
        <v>25</v>
      </c>
      <c r="H20" s="6" t="s">
        <v>95</v>
      </c>
      <c r="I20" s="6" t="s">
        <v>27</v>
      </c>
      <c r="J20" s="6" t="s">
        <v>96</v>
      </c>
      <c r="K20" s="6" t="s">
        <v>38</v>
      </c>
      <c r="L20" s="9">
        <v>69</v>
      </c>
      <c r="M20" s="9">
        <f t="shared" si="0"/>
        <v>27.6</v>
      </c>
      <c r="N20" s="9">
        <v>76.4</v>
      </c>
      <c r="O20" s="9">
        <f t="shared" si="1"/>
        <v>22.92</v>
      </c>
      <c r="P20" s="9">
        <v>79.4</v>
      </c>
      <c r="Q20" s="9">
        <f t="shared" si="2"/>
        <v>23.82</v>
      </c>
      <c r="R20" s="9">
        <f t="shared" si="3"/>
        <v>74.34</v>
      </c>
      <c r="S20" s="9">
        <v>3</v>
      </c>
      <c r="T20" s="9"/>
    </row>
    <row r="21" ht="20" customHeight="1" spans="1:20">
      <c r="A21" s="4" t="s">
        <v>97</v>
      </c>
      <c r="B21" s="4" t="s">
        <v>21</v>
      </c>
      <c r="C21" s="4">
        <v>2</v>
      </c>
      <c r="D21" s="4" t="s">
        <v>98</v>
      </c>
      <c r="E21" s="4" t="s">
        <v>23</v>
      </c>
      <c r="F21" s="5" t="s">
        <v>99</v>
      </c>
      <c r="G21" s="5" t="s">
        <v>53</v>
      </c>
      <c r="H21" s="5" t="s">
        <v>100</v>
      </c>
      <c r="I21" s="5" t="s">
        <v>27</v>
      </c>
      <c r="J21" s="5" t="s">
        <v>101</v>
      </c>
      <c r="K21" s="5" t="s">
        <v>102</v>
      </c>
      <c r="L21" s="8">
        <v>70.5</v>
      </c>
      <c r="M21" s="8">
        <f t="shared" ref="M21:M47" si="4">L21*0.4</f>
        <v>28.2</v>
      </c>
      <c r="N21" s="8">
        <v>83.4</v>
      </c>
      <c r="O21" s="8">
        <f t="shared" ref="O21:O39" si="5">N21*0.3</f>
        <v>25.02</v>
      </c>
      <c r="P21" s="8">
        <v>80</v>
      </c>
      <c r="Q21" s="8">
        <f t="shared" si="2"/>
        <v>24</v>
      </c>
      <c r="R21" s="8">
        <f t="shared" si="3"/>
        <v>77.22</v>
      </c>
      <c r="S21" s="8">
        <v>1</v>
      </c>
      <c r="T21" s="8" t="s">
        <v>30</v>
      </c>
    </row>
    <row r="22" ht="20" customHeight="1" spans="1:20">
      <c r="A22" s="4"/>
      <c r="B22" s="4"/>
      <c r="C22" s="4"/>
      <c r="D22" s="4"/>
      <c r="E22" s="4"/>
      <c r="F22" s="5" t="s">
        <v>103</v>
      </c>
      <c r="G22" s="5" t="s">
        <v>25</v>
      </c>
      <c r="H22" s="5" t="s">
        <v>104</v>
      </c>
      <c r="I22" s="5" t="s">
        <v>27</v>
      </c>
      <c r="J22" s="5" t="s">
        <v>105</v>
      </c>
      <c r="K22" s="5" t="s">
        <v>106</v>
      </c>
      <c r="L22" s="8">
        <v>67</v>
      </c>
      <c r="M22" s="8">
        <f t="shared" si="4"/>
        <v>26.8</v>
      </c>
      <c r="N22" s="8">
        <v>79.6</v>
      </c>
      <c r="O22" s="8">
        <f t="shared" si="5"/>
        <v>23.88</v>
      </c>
      <c r="P22" s="8">
        <v>78.4</v>
      </c>
      <c r="Q22" s="8">
        <f t="shared" si="2"/>
        <v>23.52</v>
      </c>
      <c r="R22" s="8">
        <f t="shared" si="3"/>
        <v>74.2</v>
      </c>
      <c r="S22" s="8">
        <v>2</v>
      </c>
      <c r="T22" s="8" t="s">
        <v>30</v>
      </c>
    </row>
    <row r="23" ht="20" customHeight="1" spans="1:20">
      <c r="A23" s="4"/>
      <c r="B23" s="4"/>
      <c r="C23" s="4"/>
      <c r="D23" s="4"/>
      <c r="E23" s="4"/>
      <c r="F23" s="6" t="s">
        <v>107</v>
      </c>
      <c r="G23" s="6" t="s">
        <v>53</v>
      </c>
      <c r="H23" s="6" t="s">
        <v>108</v>
      </c>
      <c r="I23" s="6" t="s">
        <v>27</v>
      </c>
      <c r="J23" s="6" t="s">
        <v>33</v>
      </c>
      <c r="K23" s="6" t="s">
        <v>102</v>
      </c>
      <c r="L23" s="9">
        <v>64.5</v>
      </c>
      <c r="M23" s="9">
        <f t="shared" si="4"/>
        <v>25.8</v>
      </c>
      <c r="N23" s="9">
        <v>74.4</v>
      </c>
      <c r="O23" s="9">
        <f t="shared" si="5"/>
        <v>22.32</v>
      </c>
      <c r="P23" s="9">
        <v>75.8</v>
      </c>
      <c r="Q23" s="9">
        <f t="shared" si="2"/>
        <v>22.74</v>
      </c>
      <c r="R23" s="9">
        <f t="shared" si="3"/>
        <v>70.86</v>
      </c>
      <c r="S23" s="9">
        <v>3</v>
      </c>
      <c r="T23" s="9"/>
    </row>
    <row r="24" ht="20" customHeight="1" spans="1:20">
      <c r="A24" s="4"/>
      <c r="B24" s="4"/>
      <c r="C24" s="4"/>
      <c r="D24" s="4"/>
      <c r="E24" s="4"/>
      <c r="F24" s="6" t="s">
        <v>109</v>
      </c>
      <c r="G24" s="6" t="s">
        <v>25</v>
      </c>
      <c r="H24" s="6" t="s">
        <v>110</v>
      </c>
      <c r="I24" s="6" t="s">
        <v>27</v>
      </c>
      <c r="J24" s="6" t="s">
        <v>47</v>
      </c>
      <c r="K24" s="6" t="s">
        <v>111</v>
      </c>
      <c r="L24" s="9">
        <v>64</v>
      </c>
      <c r="M24" s="9">
        <f t="shared" si="4"/>
        <v>25.6</v>
      </c>
      <c r="N24" s="9">
        <v>74.2</v>
      </c>
      <c r="O24" s="9">
        <f t="shared" si="5"/>
        <v>22.26</v>
      </c>
      <c r="P24" s="9" t="s">
        <v>74</v>
      </c>
      <c r="Q24" s="9" t="s">
        <v>74</v>
      </c>
      <c r="R24" s="9">
        <f>M24+O24</f>
        <v>47.86</v>
      </c>
      <c r="S24" s="9">
        <v>4</v>
      </c>
      <c r="T24" s="9"/>
    </row>
    <row r="25" ht="20" customHeight="1" spans="1:20">
      <c r="A25" s="4"/>
      <c r="B25" s="4"/>
      <c r="C25" s="4"/>
      <c r="D25" s="4"/>
      <c r="E25" s="4"/>
      <c r="F25" s="6" t="s">
        <v>112</v>
      </c>
      <c r="G25" s="6" t="s">
        <v>53</v>
      </c>
      <c r="H25" s="6" t="s">
        <v>113</v>
      </c>
      <c r="I25" s="6" t="s">
        <v>27</v>
      </c>
      <c r="J25" s="6" t="s">
        <v>47</v>
      </c>
      <c r="K25" s="6" t="s">
        <v>114</v>
      </c>
      <c r="L25" s="9">
        <v>60.5</v>
      </c>
      <c r="M25" s="9">
        <f t="shared" si="4"/>
        <v>24.2</v>
      </c>
      <c r="N25" s="9">
        <v>76.4</v>
      </c>
      <c r="O25" s="9">
        <f t="shared" si="5"/>
        <v>22.92</v>
      </c>
      <c r="P25" s="9" t="s">
        <v>74</v>
      </c>
      <c r="Q25" s="9" t="s">
        <v>74</v>
      </c>
      <c r="R25" s="9">
        <f>M25+O25</f>
        <v>47.12</v>
      </c>
      <c r="S25" s="9">
        <v>5</v>
      </c>
      <c r="T25" s="9"/>
    </row>
    <row r="26" ht="27" customHeight="1" spans="1:20">
      <c r="A26" s="4" t="s">
        <v>115</v>
      </c>
      <c r="B26" s="4" t="s">
        <v>21</v>
      </c>
      <c r="C26" s="4">
        <v>1</v>
      </c>
      <c r="D26" s="4" t="s">
        <v>116</v>
      </c>
      <c r="E26" s="4" t="s">
        <v>23</v>
      </c>
      <c r="F26" s="5" t="s">
        <v>117</v>
      </c>
      <c r="G26" s="5" t="s">
        <v>25</v>
      </c>
      <c r="H26" s="5" t="s">
        <v>118</v>
      </c>
      <c r="I26" s="5" t="s">
        <v>27</v>
      </c>
      <c r="J26" s="5" t="s">
        <v>119</v>
      </c>
      <c r="K26" s="5" t="s">
        <v>120</v>
      </c>
      <c r="L26" s="8">
        <v>67.5</v>
      </c>
      <c r="M26" s="8">
        <f t="shared" si="4"/>
        <v>27</v>
      </c>
      <c r="N26" s="8">
        <v>79.2</v>
      </c>
      <c r="O26" s="8">
        <f t="shared" si="5"/>
        <v>23.76</v>
      </c>
      <c r="P26" s="8">
        <v>82</v>
      </c>
      <c r="Q26" s="8">
        <f t="shared" si="2"/>
        <v>24.6</v>
      </c>
      <c r="R26" s="8">
        <f t="shared" si="3"/>
        <v>75.36</v>
      </c>
      <c r="S26" s="8">
        <v>1</v>
      </c>
      <c r="T26" s="8" t="s">
        <v>30</v>
      </c>
    </row>
    <row r="27" ht="27" customHeight="1" spans="1:20">
      <c r="A27" s="4"/>
      <c r="B27" s="4"/>
      <c r="C27" s="4"/>
      <c r="D27" s="4"/>
      <c r="E27" s="4"/>
      <c r="F27" s="6" t="s">
        <v>121</v>
      </c>
      <c r="G27" s="6" t="s">
        <v>25</v>
      </c>
      <c r="H27" s="6" t="s">
        <v>122</v>
      </c>
      <c r="I27" s="6" t="s">
        <v>27</v>
      </c>
      <c r="J27" s="6" t="s">
        <v>47</v>
      </c>
      <c r="K27" s="6" t="s">
        <v>120</v>
      </c>
      <c r="L27" s="9">
        <v>62.5</v>
      </c>
      <c r="M27" s="9">
        <f t="shared" si="4"/>
        <v>25</v>
      </c>
      <c r="N27" s="9">
        <v>71.6</v>
      </c>
      <c r="O27" s="9">
        <f t="shared" si="5"/>
        <v>21.48</v>
      </c>
      <c r="P27" s="9">
        <v>77.2</v>
      </c>
      <c r="Q27" s="9">
        <f t="shared" si="2"/>
        <v>23.16</v>
      </c>
      <c r="R27" s="9">
        <f t="shared" si="3"/>
        <v>69.64</v>
      </c>
      <c r="S27" s="9">
        <v>2</v>
      </c>
      <c r="T27" s="9"/>
    </row>
    <row r="28" ht="27" customHeight="1" spans="1:20">
      <c r="A28" s="4"/>
      <c r="B28" s="4"/>
      <c r="C28" s="4"/>
      <c r="D28" s="4"/>
      <c r="E28" s="4"/>
      <c r="F28" s="6" t="s">
        <v>123</v>
      </c>
      <c r="G28" s="6" t="s">
        <v>25</v>
      </c>
      <c r="H28" s="6" t="s">
        <v>124</v>
      </c>
      <c r="I28" s="6" t="s">
        <v>27</v>
      </c>
      <c r="J28" s="6" t="s">
        <v>125</v>
      </c>
      <c r="K28" s="6" t="s">
        <v>120</v>
      </c>
      <c r="L28" s="9">
        <v>62.5</v>
      </c>
      <c r="M28" s="9">
        <f t="shared" si="4"/>
        <v>25</v>
      </c>
      <c r="N28" s="9">
        <v>70.6</v>
      </c>
      <c r="O28" s="9">
        <f t="shared" si="5"/>
        <v>21.18</v>
      </c>
      <c r="P28" s="9" t="s">
        <v>74</v>
      </c>
      <c r="Q28" s="9" t="s">
        <v>74</v>
      </c>
      <c r="R28" s="9">
        <f>M28+O28</f>
        <v>46.18</v>
      </c>
      <c r="S28" s="9">
        <v>3</v>
      </c>
      <c r="T28" s="9"/>
    </row>
    <row r="29" ht="31" customHeight="1" spans="1:20">
      <c r="A29" s="4" t="s">
        <v>126</v>
      </c>
      <c r="B29" s="4" t="s">
        <v>21</v>
      </c>
      <c r="C29" s="4">
        <v>1</v>
      </c>
      <c r="D29" s="4" t="s">
        <v>127</v>
      </c>
      <c r="E29" s="4" t="s">
        <v>23</v>
      </c>
      <c r="F29" s="5" t="s">
        <v>128</v>
      </c>
      <c r="G29" s="5" t="s">
        <v>53</v>
      </c>
      <c r="H29" s="5" t="s">
        <v>129</v>
      </c>
      <c r="I29" s="5" t="s">
        <v>27</v>
      </c>
      <c r="J29" s="5" t="s">
        <v>130</v>
      </c>
      <c r="K29" s="5" t="s">
        <v>22</v>
      </c>
      <c r="L29" s="8">
        <v>71.5</v>
      </c>
      <c r="M29" s="8">
        <f t="shared" si="4"/>
        <v>28.6</v>
      </c>
      <c r="N29" s="8">
        <v>84.4</v>
      </c>
      <c r="O29" s="8">
        <f t="shared" si="5"/>
        <v>25.32</v>
      </c>
      <c r="P29" s="8">
        <v>85.6</v>
      </c>
      <c r="Q29" s="8">
        <f t="shared" si="2"/>
        <v>25.68</v>
      </c>
      <c r="R29" s="8">
        <f t="shared" si="3"/>
        <v>79.6</v>
      </c>
      <c r="S29" s="8">
        <v>1</v>
      </c>
      <c r="T29" s="8" t="s">
        <v>30</v>
      </c>
    </row>
    <row r="30" ht="31" customHeight="1" spans="1:20">
      <c r="A30" s="4"/>
      <c r="B30" s="4"/>
      <c r="C30" s="4"/>
      <c r="D30" s="4"/>
      <c r="E30" s="4"/>
      <c r="F30" s="6" t="s">
        <v>131</v>
      </c>
      <c r="G30" s="6" t="s">
        <v>53</v>
      </c>
      <c r="H30" s="6" t="s">
        <v>132</v>
      </c>
      <c r="I30" s="6" t="s">
        <v>27</v>
      </c>
      <c r="J30" s="6" t="s">
        <v>133</v>
      </c>
      <c r="K30" s="6" t="s">
        <v>134</v>
      </c>
      <c r="L30" s="9">
        <v>63.5</v>
      </c>
      <c r="M30" s="9">
        <f t="shared" si="4"/>
        <v>25.4</v>
      </c>
      <c r="N30" s="9">
        <v>83</v>
      </c>
      <c r="O30" s="9">
        <f t="shared" si="5"/>
        <v>24.9</v>
      </c>
      <c r="P30" s="9">
        <v>84.4</v>
      </c>
      <c r="Q30" s="9">
        <f t="shared" si="2"/>
        <v>25.32</v>
      </c>
      <c r="R30" s="9">
        <f t="shared" si="3"/>
        <v>75.62</v>
      </c>
      <c r="S30" s="9">
        <v>2</v>
      </c>
      <c r="T30" s="9"/>
    </row>
    <row r="31" ht="20" customHeight="1" spans="1:20">
      <c r="A31" s="4" t="s">
        <v>135</v>
      </c>
      <c r="B31" s="4" t="s">
        <v>21</v>
      </c>
      <c r="C31" s="4">
        <v>1</v>
      </c>
      <c r="D31" s="4" t="s">
        <v>136</v>
      </c>
      <c r="E31" s="4" t="s">
        <v>23</v>
      </c>
      <c r="F31" s="5" t="s">
        <v>137</v>
      </c>
      <c r="G31" s="5" t="s">
        <v>25</v>
      </c>
      <c r="H31" s="5" t="s">
        <v>138</v>
      </c>
      <c r="I31" s="5" t="s">
        <v>27</v>
      </c>
      <c r="J31" s="5" t="s">
        <v>139</v>
      </c>
      <c r="K31" s="5" t="s">
        <v>140</v>
      </c>
      <c r="L31" s="8">
        <v>75.5</v>
      </c>
      <c r="M31" s="8">
        <f t="shared" si="4"/>
        <v>30.2</v>
      </c>
      <c r="N31" s="8">
        <v>86.4</v>
      </c>
      <c r="O31" s="8">
        <f t="shared" si="5"/>
        <v>25.92</v>
      </c>
      <c r="P31" s="8">
        <v>87.2</v>
      </c>
      <c r="Q31" s="8">
        <f t="shared" si="2"/>
        <v>26.16</v>
      </c>
      <c r="R31" s="8">
        <f t="shared" si="3"/>
        <v>82.28</v>
      </c>
      <c r="S31" s="8">
        <v>1</v>
      </c>
      <c r="T31" s="8" t="s">
        <v>30</v>
      </c>
    </row>
    <row r="32" ht="20" customHeight="1" spans="1:20">
      <c r="A32" s="4"/>
      <c r="B32" s="4"/>
      <c r="C32" s="4"/>
      <c r="D32" s="4"/>
      <c r="E32" s="4"/>
      <c r="F32" s="6" t="s">
        <v>141</v>
      </c>
      <c r="G32" s="6" t="s">
        <v>25</v>
      </c>
      <c r="H32" s="6" t="s">
        <v>142</v>
      </c>
      <c r="I32" s="6" t="s">
        <v>27</v>
      </c>
      <c r="J32" s="6" t="s">
        <v>143</v>
      </c>
      <c r="K32" s="6" t="s">
        <v>144</v>
      </c>
      <c r="L32" s="9">
        <v>70.5</v>
      </c>
      <c r="M32" s="9">
        <f t="shared" si="4"/>
        <v>28.2</v>
      </c>
      <c r="N32" s="9">
        <v>82.8</v>
      </c>
      <c r="O32" s="9">
        <f t="shared" si="5"/>
        <v>24.84</v>
      </c>
      <c r="P32" s="9">
        <v>84.4</v>
      </c>
      <c r="Q32" s="9">
        <f t="shared" si="2"/>
        <v>25.32</v>
      </c>
      <c r="R32" s="9">
        <f t="shared" si="3"/>
        <v>78.36</v>
      </c>
      <c r="S32" s="9">
        <v>2</v>
      </c>
      <c r="T32" s="9"/>
    </row>
    <row r="33" ht="20" customHeight="1" spans="1:20">
      <c r="A33" s="4"/>
      <c r="B33" s="4"/>
      <c r="C33" s="4"/>
      <c r="D33" s="4"/>
      <c r="E33" s="4"/>
      <c r="F33" s="6" t="s">
        <v>145</v>
      </c>
      <c r="G33" s="6" t="s">
        <v>53</v>
      </c>
      <c r="H33" s="6" t="s">
        <v>146</v>
      </c>
      <c r="I33" s="6" t="s">
        <v>27</v>
      </c>
      <c r="J33" s="6" t="s">
        <v>143</v>
      </c>
      <c r="K33" s="6" t="s">
        <v>144</v>
      </c>
      <c r="L33" s="9">
        <v>68.5</v>
      </c>
      <c r="M33" s="9">
        <f t="shared" si="4"/>
        <v>27.4</v>
      </c>
      <c r="N33" s="9">
        <v>85.4</v>
      </c>
      <c r="O33" s="9">
        <f t="shared" si="5"/>
        <v>25.62</v>
      </c>
      <c r="P33" s="9" t="s">
        <v>74</v>
      </c>
      <c r="Q33" s="9" t="s">
        <v>74</v>
      </c>
      <c r="R33" s="9">
        <f>M33+O33</f>
        <v>53.02</v>
      </c>
      <c r="S33" s="9">
        <v>3</v>
      </c>
      <c r="T33" s="9"/>
    </row>
    <row r="34" ht="20" customHeight="1" spans="1:20">
      <c r="A34" s="4" t="s">
        <v>147</v>
      </c>
      <c r="B34" s="4" t="s">
        <v>21</v>
      </c>
      <c r="C34" s="4">
        <v>2</v>
      </c>
      <c r="D34" s="4" t="s">
        <v>148</v>
      </c>
      <c r="E34" s="4" t="s">
        <v>23</v>
      </c>
      <c r="F34" s="5" t="s">
        <v>149</v>
      </c>
      <c r="G34" s="5" t="s">
        <v>25</v>
      </c>
      <c r="H34" s="5" t="s">
        <v>150</v>
      </c>
      <c r="I34" s="5" t="s">
        <v>27</v>
      </c>
      <c r="J34" s="5" t="s">
        <v>125</v>
      </c>
      <c r="K34" s="5" t="s">
        <v>151</v>
      </c>
      <c r="L34" s="8">
        <v>80.5</v>
      </c>
      <c r="M34" s="8">
        <f t="shared" si="4"/>
        <v>32.2</v>
      </c>
      <c r="N34" s="8">
        <v>80.2</v>
      </c>
      <c r="O34" s="8">
        <f t="shared" si="5"/>
        <v>24.06</v>
      </c>
      <c r="P34" s="8">
        <v>83.8</v>
      </c>
      <c r="Q34" s="8">
        <f t="shared" si="2"/>
        <v>25.14</v>
      </c>
      <c r="R34" s="8">
        <f t="shared" si="3"/>
        <v>81.4</v>
      </c>
      <c r="S34" s="8">
        <v>1</v>
      </c>
      <c r="T34" s="8" t="s">
        <v>30</v>
      </c>
    </row>
    <row r="35" ht="20" customHeight="1" spans="1:20">
      <c r="A35" s="4"/>
      <c r="B35" s="4"/>
      <c r="C35" s="4"/>
      <c r="D35" s="4"/>
      <c r="E35" s="4"/>
      <c r="F35" s="5" t="s">
        <v>152</v>
      </c>
      <c r="G35" s="5" t="s">
        <v>53</v>
      </c>
      <c r="H35" s="5" t="s">
        <v>153</v>
      </c>
      <c r="I35" s="5" t="s">
        <v>27</v>
      </c>
      <c r="J35" s="5" t="s">
        <v>154</v>
      </c>
      <c r="K35" s="5" t="s">
        <v>155</v>
      </c>
      <c r="L35" s="8">
        <v>72.5</v>
      </c>
      <c r="M35" s="8">
        <f t="shared" si="4"/>
        <v>29</v>
      </c>
      <c r="N35" s="8">
        <v>87.2</v>
      </c>
      <c r="O35" s="8">
        <f t="shared" si="5"/>
        <v>26.16</v>
      </c>
      <c r="P35" s="8">
        <v>86.6</v>
      </c>
      <c r="Q35" s="8">
        <f t="shared" si="2"/>
        <v>25.98</v>
      </c>
      <c r="R35" s="8">
        <f t="shared" si="3"/>
        <v>81.14</v>
      </c>
      <c r="S35" s="8">
        <v>2</v>
      </c>
      <c r="T35" s="8" t="s">
        <v>30</v>
      </c>
    </row>
    <row r="36" ht="20" customHeight="1" spans="1:20">
      <c r="A36" s="4"/>
      <c r="B36" s="4"/>
      <c r="C36" s="4"/>
      <c r="D36" s="4"/>
      <c r="E36" s="4"/>
      <c r="F36" s="6" t="s">
        <v>156</v>
      </c>
      <c r="G36" s="6" t="s">
        <v>53</v>
      </c>
      <c r="H36" s="6" t="s">
        <v>157</v>
      </c>
      <c r="I36" s="6" t="s">
        <v>27</v>
      </c>
      <c r="J36" s="6" t="s">
        <v>33</v>
      </c>
      <c r="K36" s="6" t="s">
        <v>158</v>
      </c>
      <c r="L36" s="9">
        <v>78</v>
      </c>
      <c r="M36" s="9">
        <f t="shared" si="4"/>
        <v>31.2</v>
      </c>
      <c r="N36" s="9">
        <v>82.6</v>
      </c>
      <c r="O36" s="9">
        <f t="shared" si="5"/>
        <v>24.78</v>
      </c>
      <c r="P36" s="9">
        <v>83.8</v>
      </c>
      <c r="Q36" s="9">
        <f t="shared" si="2"/>
        <v>25.14</v>
      </c>
      <c r="R36" s="9">
        <f t="shared" si="3"/>
        <v>81.12</v>
      </c>
      <c r="S36" s="9">
        <v>3</v>
      </c>
      <c r="T36" s="9"/>
    </row>
    <row r="37" ht="20" customHeight="1" spans="1:20">
      <c r="A37" s="4"/>
      <c r="B37" s="4"/>
      <c r="C37" s="4"/>
      <c r="D37" s="4"/>
      <c r="E37" s="4"/>
      <c r="F37" s="6" t="s">
        <v>159</v>
      </c>
      <c r="G37" s="6" t="s">
        <v>25</v>
      </c>
      <c r="H37" s="6" t="s">
        <v>160</v>
      </c>
      <c r="I37" s="6" t="s">
        <v>27</v>
      </c>
      <c r="J37" s="6" t="s">
        <v>161</v>
      </c>
      <c r="K37" s="6" t="s">
        <v>162</v>
      </c>
      <c r="L37" s="9">
        <v>72</v>
      </c>
      <c r="M37" s="9">
        <f t="shared" si="4"/>
        <v>28.8</v>
      </c>
      <c r="N37" s="9">
        <v>85.8</v>
      </c>
      <c r="O37" s="9">
        <f t="shared" si="5"/>
        <v>25.74</v>
      </c>
      <c r="P37" s="9">
        <v>85.4</v>
      </c>
      <c r="Q37" s="9">
        <f t="shared" si="2"/>
        <v>25.62</v>
      </c>
      <c r="R37" s="9">
        <f t="shared" si="3"/>
        <v>80.16</v>
      </c>
      <c r="S37" s="9">
        <v>4</v>
      </c>
      <c r="T37" s="9"/>
    </row>
    <row r="38" ht="20" customHeight="1" spans="1:20">
      <c r="A38" s="4"/>
      <c r="B38" s="4"/>
      <c r="C38" s="4"/>
      <c r="D38" s="4"/>
      <c r="E38" s="4"/>
      <c r="F38" s="6" t="s">
        <v>163</v>
      </c>
      <c r="G38" s="6" t="s">
        <v>53</v>
      </c>
      <c r="H38" s="6" t="s">
        <v>164</v>
      </c>
      <c r="I38" s="6" t="s">
        <v>27</v>
      </c>
      <c r="J38" s="6" t="s">
        <v>165</v>
      </c>
      <c r="K38" s="6" t="s">
        <v>166</v>
      </c>
      <c r="L38" s="9">
        <v>76.5</v>
      </c>
      <c r="M38" s="9">
        <f t="shared" si="4"/>
        <v>30.6</v>
      </c>
      <c r="N38" s="9">
        <v>79.8</v>
      </c>
      <c r="O38" s="9">
        <f t="shared" si="5"/>
        <v>23.94</v>
      </c>
      <c r="P38" s="9">
        <v>84.6</v>
      </c>
      <c r="Q38" s="9">
        <f t="shared" si="2"/>
        <v>25.38</v>
      </c>
      <c r="R38" s="9">
        <f t="shared" si="3"/>
        <v>79.92</v>
      </c>
      <c r="S38" s="9">
        <v>5</v>
      </c>
      <c r="T38" s="9"/>
    </row>
    <row r="39" ht="20" customHeight="1" spans="1:20">
      <c r="A39" s="4"/>
      <c r="B39" s="4"/>
      <c r="C39" s="4"/>
      <c r="D39" s="4"/>
      <c r="E39" s="4"/>
      <c r="F39" s="6" t="s">
        <v>167</v>
      </c>
      <c r="G39" s="6" t="s">
        <v>25</v>
      </c>
      <c r="H39" s="6" t="s">
        <v>168</v>
      </c>
      <c r="I39" s="6" t="s">
        <v>27</v>
      </c>
      <c r="J39" s="6" t="s">
        <v>169</v>
      </c>
      <c r="K39" s="6" t="s">
        <v>170</v>
      </c>
      <c r="L39" s="9">
        <v>74.5</v>
      </c>
      <c r="M39" s="9">
        <f t="shared" si="4"/>
        <v>29.8</v>
      </c>
      <c r="N39" s="9">
        <v>82.6</v>
      </c>
      <c r="O39" s="9">
        <f t="shared" si="5"/>
        <v>24.78</v>
      </c>
      <c r="P39" s="9">
        <v>84</v>
      </c>
      <c r="Q39" s="9">
        <f t="shared" si="2"/>
        <v>25.2</v>
      </c>
      <c r="R39" s="9">
        <f t="shared" si="3"/>
        <v>79.78</v>
      </c>
      <c r="S39" s="9">
        <v>6</v>
      </c>
      <c r="T39" s="9"/>
    </row>
    <row r="40" ht="20" customHeight="1"/>
    <row r="41" ht="20" customHeight="1"/>
  </sheetData>
  <mergeCells count="51">
    <mergeCell ref="A1:T1"/>
    <mergeCell ref="A3:A5"/>
    <mergeCell ref="A6:A8"/>
    <mergeCell ref="A9:A14"/>
    <mergeCell ref="A15:A17"/>
    <mergeCell ref="A18:A20"/>
    <mergeCell ref="A21:A25"/>
    <mergeCell ref="A26:A28"/>
    <mergeCell ref="A29:A30"/>
    <mergeCell ref="A31:A33"/>
    <mergeCell ref="A34:A39"/>
    <mergeCell ref="B3:B5"/>
    <mergeCell ref="B6:B8"/>
    <mergeCell ref="B9:B14"/>
    <mergeCell ref="B15:B17"/>
    <mergeCell ref="B18:B20"/>
    <mergeCell ref="B21:B25"/>
    <mergeCell ref="B26:B28"/>
    <mergeCell ref="B29:B30"/>
    <mergeCell ref="B31:B33"/>
    <mergeCell ref="B34:B39"/>
    <mergeCell ref="C3:C5"/>
    <mergeCell ref="C6:C8"/>
    <mergeCell ref="C9:C14"/>
    <mergeCell ref="C15:C17"/>
    <mergeCell ref="C18:C20"/>
    <mergeCell ref="C21:C25"/>
    <mergeCell ref="C26:C28"/>
    <mergeCell ref="C29:C30"/>
    <mergeCell ref="C31:C33"/>
    <mergeCell ref="C34:C39"/>
    <mergeCell ref="D3:D5"/>
    <mergeCell ref="D6:D8"/>
    <mergeCell ref="D9:D14"/>
    <mergeCell ref="D15:D17"/>
    <mergeCell ref="D18:D20"/>
    <mergeCell ref="D21:D25"/>
    <mergeCell ref="D26:D28"/>
    <mergeCell ref="D29:D30"/>
    <mergeCell ref="D31:D33"/>
    <mergeCell ref="D34:D39"/>
    <mergeCell ref="E3:E5"/>
    <mergeCell ref="E6:E8"/>
    <mergeCell ref="E9:E14"/>
    <mergeCell ref="E15:E17"/>
    <mergeCell ref="E18:E20"/>
    <mergeCell ref="E21:E25"/>
    <mergeCell ref="E26:E28"/>
    <mergeCell ref="E29:E30"/>
    <mergeCell ref="E31:E33"/>
    <mergeCell ref="E34:E39"/>
  </mergeCells>
  <pageMargins left="0.354166666666667" right="0.196527777777778" top="0.275" bottom="0.354166666666667" header="0.236111111111111" footer="0.314583333333333"/>
  <pageSetup paperSize="8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2019-07-13T08:16:34Z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