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3" r:id="rId1"/>
  </sheets>
  <definedNames>
    <definedName name="_xlnm._FilterDatabase" localSheetId="0" hidden="1">Sheet1!$A$2:$S$2</definedName>
  </definedNames>
  <calcPr calcId="144525"/>
</workbook>
</file>

<file path=xl/sharedStrings.xml><?xml version="1.0" encoding="utf-8"?>
<sst xmlns="http://schemas.openxmlformats.org/spreadsheetml/2006/main" count="596" uniqueCount="300">
  <si>
    <t>附件1：                                                          青海大学2019年度公开招聘专业技术岗位及本科管理岗位结构化面试成绩及总成绩汇总表</t>
  </si>
  <si>
    <t>招聘单位</t>
  </si>
  <si>
    <t>招聘岗位类别</t>
  </si>
  <si>
    <t>招聘岗位名称</t>
  </si>
  <si>
    <t>招聘人数</t>
  </si>
  <si>
    <t>专业</t>
  </si>
  <si>
    <t>学历要求</t>
  </si>
  <si>
    <t>姓名</t>
  </si>
  <si>
    <t>性别</t>
  </si>
  <si>
    <t>出生年月</t>
  </si>
  <si>
    <t>学历</t>
  </si>
  <si>
    <t>毕业院校</t>
  </si>
  <si>
    <t>所学专业</t>
  </si>
  <si>
    <t>专业考核成绩</t>
  </si>
  <si>
    <t>按70%折算成绩</t>
  </si>
  <si>
    <t>面试
成绩</t>
  </si>
  <si>
    <t>按30%折算成绩</t>
  </si>
  <si>
    <t>总成绩</t>
  </si>
  <si>
    <t>名次</t>
  </si>
  <si>
    <t>是否进入体检</t>
  </si>
  <si>
    <t>医学院</t>
  </si>
  <si>
    <t>专业技术岗位</t>
  </si>
  <si>
    <t>专职实验员</t>
  </si>
  <si>
    <t>人体解剖与组织胚胎学、免疫学、病原生物学、病理学与病理生理学</t>
  </si>
  <si>
    <t>硕士研究生及以上</t>
  </si>
  <si>
    <t>马可</t>
  </si>
  <si>
    <t>女</t>
  </si>
  <si>
    <t>19940311</t>
  </si>
  <si>
    <t>硕士研究生</t>
  </si>
  <si>
    <t>青海大学</t>
  </si>
  <si>
    <t>病理学与病理生理学</t>
  </si>
  <si>
    <t>是</t>
  </si>
  <si>
    <t>人体解剖学实验室专职实验员</t>
  </si>
  <si>
    <t>临床医学、基础医学</t>
  </si>
  <si>
    <t>本科及以上</t>
  </si>
  <si>
    <t>马莉娜</t>
  </si>
  <si>
    <t>19931108</t>
  </si>
  <si>
    <t>本科生</t>
  </si>
  <si>
    <t>锦州医科大学</t>
  </si>
  <si>
    <t>临床医学</t>
  </si>
  <si>
    <t>藏医学院</t>
  </si>
  <si>
    <t>植物学、药学、生物学</t>
  </si>
  <si>
    <t>钟江斌</t>
  </si>
  <si>
    <t>男</t>
  </si>
  <si>
    <t>19950920</t>
  </si>
  <si>
    <t>青海师范大学</t>
  </si>
  <si>
    <t>植物学</t>
  </si>
  <si>
    <t>李威霖</t>
  </si>
  <si>
    <t xml:space="preserve">青海师范大学 </t>
  </si>
  <si>
    <t>严德萍</t>
  </si>
  <si>
    <t>19930305</t>
  </si>
  <si>
    <t>山西医科大学</t>
  </si>
  <si>
    <t>生理学</t>
  </si>
  <si>
    <t>农牧学院</t>
  </si>
  <si>
    <t>专任教师</t>
  </si>
  <si>
    <t>农产品加工及贮藏工程、食品工程</t>
  </si>
  <si>
    <t>陈霞</t>
  </si>
  <si>
    <t>19890408</t>
  </si>
  <si>
    <t>甘肃农业大学</t>
  </si>
  <si>
    <t>农产品加工及贮藏工程</t>
  </si>
  <si>
    <t>温莉娟</t>
  </si>
  <si>
    <t>19930215</t>
  </si>
  <si>
    <t>食品工程</t>
  </si>
  <si>
    <t>张珊</t>
  </si>
  <si>
    <t>19920705</t>
  </si>
  <si>
    <t>缺考</t>
  </si>
  <si>
    <t>食品加工与安全、食品科学</t>
  </si>
  <si>
    <t>李彩娇</t>
  </si>
  <si>
    <t>19900417</t>
  </si>
  <si>
    <t>天津科技大学</t>
  </si>
  <si>
    <t>食品科学</t>
  </si>
  <si>
    <t>米晓丹</t>
  </si>
  <si>
    <t>19930927</t>
  </si>
  <si>
    <t>周博</t>
  </si>
  <si>
    <t>19941024</t>
  </si>
  <si>
    <t>东北农业大学</t>
  </si>
  <si>
    <t>农学</t>
  </si>
  <si>
    <t>雷生妍</t>
  </si>
  <si>
    <t>19920816</t>
  </si>
  <si>
    <t>基础兽医学</t>
  </si>
  <si>
    <t>郑程文</t>
  </si>
  <si>
    <t>19910603</t>
  </si>
  <si>
    <t>福建农林大学</t>
  </si>
  <si>
    <t>作物遗传育种</t>
  </si>
  <si>
    <t>谢晋</t>
  </si>
  <si>
    <t>19940606</t>
  </si>
  <si>
    <t>化工学院</t>
  </si>
  <si>
    <t>化学、化学工程与技术、化工过程机械</t>
  </si>
  <si>
    <t>马晓东</t>
  </si>
  <si>
    <t>19930207</t>
  </si>
  <si>
    <t>江苏大学</t>
  </si>
  <si>
    <t>化学</t>
  </si>
  <si>
    <t>李文艳</t>
  </si>
  <si>
    <t>19940328</t>
  </si>
  <si>
    <t>西北师范大学</t>
  </si>
  <si>
    <t>康楠</t>
  </si>
  <si>
    <t>19930820</t>
  </si>
  <si>
    <t>陕西师范大学</t>
  </si>
  <si>
    <t>有机化学</t>
  </si>
  <si>
    <t>财经学院</t>
  </si>
  <si>
    <t>会计学</t>
  </si>
  <si>
    <t>白雅琼</t>
  </si>
  <si>
    <t>19930317</t>
  </si>
  <si>
    <t>英国兰卡斯特大学</t>
  </si>
  <si>
    <t>金融学</t>
  </si>
  <si>
    <t>机械工程学院</t>
  </si>
  <si>
    <t>机械工程</t>
  </si>
  <si>
    <t>何生成</t>
  </si>
  <si>
    <t>19931207</t>
  </si>
  <si>
    <t>北京交通大学</t>
  </si>
  <si>
    <t>张姗</t>
  </si>
  <si>
    <t>19941214</t>
  </si>
  <si>
    <t>郑州大学</t>
  </si>
  <si>
    <t>刘磊</t>
  </si>
  <si>
    <t>19890617</t>
  </si>
  <si>
    <t>天津理工大学</t>
  </si>
  <si>
    <t>计算机系</t>
  </si>
  <si>
    <t>计算机科学与技术、软件工程、信息与通信工程、模式识别与智能系统、电子与通信工程、计算机技术、网络空间安全</t>
  </si>
  <si>
    <t>唐传谦</t>
  </si>
  <si>
    <t>19930817</t>
  </si>
  <si>
    <t>计算机技术</t>
  </si>
  <si>
    <t>李盛善</t>
  </si>
  <si>
    <t>19900607</t>
  </si>
  <si>
    <t>电子科技大学</t>
  </si>
  <si>
    <t>模式识别与智能系统</t>
  </si>
  <si>
    <t>刘敏</t>
  </si>
  <si>
    <t>19900307</t>
  </si>
  <si>
    <t>哈尔滨理工大学</t>
  </si>
  <si>
    <t>电子与通信工程</t>
  </si>
  <si>
    <t>生态环境学院</t>
  </si>
  <si>
    <t>生物工程、生物学、环境科学、环境工程、生态学</t>
  </si>
  <si>
    <t>刘子花</t>
  </si>
  <si>
    <t>19880713</t>
  </si>
  <si>
    <t>西南林业大学</t>
  </si>
  <si>
    <t>发育生物学</t>
  </si>
  <si>
    <t>迟翔文</t>
  </si>
  <si>
    <t>19921020</t>
  </si>
  <si>
    <t>中国科学院西北高原生物研究所</t>
  </si>
  <si>
    <t>动物学</t>
  </si>
  <si>
    <t>刘念</t>
  </si>
  <si>
    <t>19921123</t>
  </si>
  <si>
    <t>新南威尔士大学</t>
  </si>
  <si>
    <t>环境管理</t>
  </si>
  <si>
    <t>光伏研究中心</t>
  </si>
  <si>
    <t>材料科学与工程、化学工程与技术</t>
  </si>
  <si>
    <t>李美颜</t>
  </si>
  <si>
    <t>19930420</t>
  </si>
  <si>
    <t>武汉理工大学</t>
  </si>
  <si>
    <t>材料科学与工程专业</t>
  </si>
  <si>
    <t>张世鹏</t>
  </si>
  <si>
    <t>19930313</t>
  </si>
  <si>
    <t>化学工程与技术</t>
  </si>
  <si>
    <t>葛鹏祖</t>
  </si>
  <si>
    <t>19940218</t>
  </si>
  <si>
    <t>广东工业大学</t>
  </si>
  <si>
    <t>材料物理与化学</t>
  </si>
  <si>
    <t>马克思主义学院</t>
  </si>
  <si>
    <t>马克思主义哲学、马克思主义理论</t>
  </si>
  <si>
    <t>周丹</t>
  </si>
  <si>
    <t>19921218</t>
  </si>
  <si>
    <t>西安理工大学</t>
  </si>
  <si>
    <t>思想政治教育</t>
  </si>
  <si>
    <t>孟杰</t>
  </si>
  <si>
    <t>19920909</t>
  </si>
  <si>
    <t>刘君</t>
  </si>
  <si>
    <t>19920812</t>
  </si>
  <si>
    <t>重庆师范大学</t>
  </si>
  <si>
    <t>国外马克思主义研究</t>
  </si>
  <si>
    <t>吴福霞</t>
  </si>
  <si>
    <t>19891005</t>
  </si>
  <si>
    <t>首都师范大学</t>
  </si>
  <si>
    <t>马克思主义基本原理</t>
  </si>
  <si>
    <t>李欢</t>
  </si>
  <si>
    <t>19921001</t>
  </si>
  <si>
    <t>兰州理工大学</t>
  </si>
  <si>
    <t>马克思主义发展史</t>
  </si>
  <si>
    <t>基础部</t>
  </si>
  <si>
    <t>英语语言文学、外国语言学及应用语言学</t>
  </si>
  <si>
    <t>赵方秋</t>
  </si>
  <si>
    <t>19901109</t>
  </si>
  <si>
    <t>西安外国语大学</t>
  </si>
  <si>
    <t>外国语言学及应用语言学</t>
  </si>
  <si>
    <t>张惠敏</t>
  </si>
  <si>
    <t>19940608</t>
  </si>
  <si>
    <t>包霞萍</t>
  </si>
  <si>
    <t>19900419</t>
  </si>
  <si>
    <t>数学</t>
  </si>
  <si>
    <t>张阿芸</t>
  </si>
  <si>
    <t>19920916</t>
  </si>
  <si>
    <t>兰州大学</t>
  </si>
  <si>
    <t>应用数学</t>
  </si>
  <si>
    <t>蔡伟</t>
  </si>
  <si>
    <t>19950301</t>
  </si>
  <si>
    <t>运筹学与控制论</t>
  </si>
  <si>
    <t>梁金霞</t>
  </si>
  <si>
    <t>19940317</t>
  </si>
  <si>
    <t>物理学</t>
  </si>
  <si>
    <t>邹旭明</t>
  </si>
  <si>
    <t>19891119</t>
  </si>
  <si>
    <t>西安工业大学</t>
  </si>
  <si>
    <t>粒子物理与原子核物理</t>
  </si>
  <si>
    <t>韩彩兄</t>
  </si>
  <si>
    <t>19931128</t>
  </si>
  <si>
    <t>西安电子科技大学</t>
  </si>
  <si>
    <t>光学</t>
  </si>
  <si>
    <t>秦海芸</t>
  </si>
  <si>
    <t>19910501</t>
  </si>
  <si>
    <t>西北大学</t>
  </si>
  <si>
    <t>凝聚态物理</t>
  </si>
  <si>
    <t>体育部</t>
  </si>
  <si>
    <t>体育教育训练学</t>
  </si>
  <si>
    <t>罗永岗</t>
  </si>
  <si>
    <t>19890720</t>
  </si>
  <si>
    <t>李晓菲</t>
  </si>
  <si>
    <t>19890622</t>
  </si>
  <si>
    <t>寇芳芳</t>
  </si>
  <si>
    <t>19921109</t>
  </si>
  <si>
    <t>牧科院</t>
  </si>
  <si>
    <t>畜牧学、兽医学</t>
  </si>
  <si>
    <t>马豆豆</t>
  </si>
  <si>
    <t>19920926</t>
  </si>
  <si>
    <t>苏晓雪</t>
  </si>
  <si>
    <t>19921115</t>
  </si>
  <si>
    <t>王志强</t>
  </si>
  <si>
    <t>19910806</t>
  </si>
  <si>
    <t>管理岗位</t>
  </si>
  <si>
    <t>管理</t>
  </si>
  <si>
    <t>会计学、财务管理</t>
  </si>
  <si>
    <t>马遥</t>
  </si>
  <si>
    <t>19931218</t>
  </si>
  <si>
    <t>华北电力大学（北京）</t>
  </si>
  <si>
    <t>财务管理</t>
  </si>
  <si>
    <t>王梦婷</t>
  </si>
  <si>
    <t>19951213</t>
  </si>
  <si>
    <t>哈尔滨商业大学</t>
  </si>
  <si>
    <t>陈占森</t>
  </si>
  <si>
    <t>19961211</t>
  </si>
  <si>
    <t>国家重点实验室</t>
  </si>
  <si>
    <t>生物学、环境科学、分析化学</t>
  </si>
  <si>
    <t>何慧</t>
  </si>
  <si>
    <t>19910502</t>
  </si>
  <si>
    <t>日本上智大学</t>
  </si>
  <si>
    <t>环境科学</t>
  </si>
  <si>
    <t>马慧娅</t>
  </si>
  <si>
    <t>19940226</t>
  </si>
  <si>
    <t>生物化学与分子生物学</t>
  </si>
  <si>
    <t>宣传部</t>
  </si>
  <si>
    <t>影视摄影与制作、文化产业管理</t>
  </si>
  <si>
    <t>杜铖</t>
  </si>
  <si>
    <t>19950208</t>
  </si>
  <si>
    <t>浙江传媒学院</t>
  </si>
  <si>
    <t>文化产业管理</t>
  </si>
  <si>
    <t>武亚慧</t>
  </si>
  <si>
    <t>19940926</t>
  </si>
  <si>
    <t>斯特林大学（英国）</t>
  </si>
  <si>
    <t>媒体管理</t>
  </si>
  <si>
    <t>韩丰仪</t>
  </si>
  <si>
    <t>19950517</t>
  </si>
  <si>
    <t>中国传媒大学</t>
  </si>
  <si>
    <t>保卫处</t>
  </si>
  <si>
    <t>消防工程、安全防范工程</t>
  </si>
  <si>
    <t>李伟</t>
  </si>
  <si>
    <t>19950905</t>
  </si>
  <si>
    <t>河南理工大学</t>
  </si>
  <si>
    <t>消防工程</t>
  </si>
  <si>
    <t>张超</t>
  </si>
  <si>
    <t>19970203</t>
  </si>
  <si>
    <t>甘肃政法大学</t>
  </si>
  <si>
    <t>安全防范工程</t>
  </si>
  <si>
    <t>图书馆</t>
  </si>
  <si>
    <t>图书馆员</t>
  </si>
  <si>
    <t>图书馆学、信息资源管理</t>
  </si>
  <si>
    <t>曹凯</t>
  </si>
  <si>
    <t>19910210</t>
  </si>
  <si>
    <t>东北师范大学</t>
  </si>
  <si>
    <t>图书情报</t>
  </si>
  <si>
    <t>朱秀卿</t>
  </si>
  <si>
    <t>19941209</t>
  </si>
  <si>
    <t>河北大学</t>
  </si>
  <si>
    <t>图书馆学</t>
  </si>
  <si>
    <t>后勤管理处</t>
  </si>
  <si>
    <t>给排水科学与工程</t>
  </si>
  <si>
    <t>马明</t>
  </si>
  <si>
    <t>19950205</t>
  </si>
  <si>
    <t>秦旭</t>
  </si>
  <si>
    <t>19931109</t>
  </si>
  <si>
    <t>西安建筑科技大学华清学院</t>
  </si>
  <si>
    <t>李辉</t>
  </si>
  <si>
    <t>19941017</t>
  </si>
  <si>
    <t>重庆交通大学</t>
  </si>
  <si>
    <t>团委</t>
  </si>
  <si>
    <t>音乐表演、音乐学、录音艺术、舞蹈学</t>
  </si>
  <si>
    <t>渠雪锋</t>
  </si>
  <si>
    <t>19911019</t>
  </si>
  <si>
    <t>音乐学</t>
  </si>
  <si>
    <t>辛思钰</t>
  </si>
  <si>
    <t>19931104</t>
  </si>
  <si>
    <t>孙扬</t>
  </si>
  <si>
    <t>19950119</t>
  </si>
  <si>
    <t>石河子大学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</si>
</sst>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22"/>
      <color theme="1"/>
      <name val="方正小标宋简体"/>
      <charset val="134"/>
    </font>
    <font>
      <b/>
      <sz val="14"/>
      <color theme="1"/>
      <name val="方正小标宋简体"/>
      <charset val="134"/>
    </font>
    <font>
      <sz val="14"/>
      <color rgb="FF0D0D0D"/>
      <name val="仿宋_GB2312"/>
      <charset val="134"/>
    </font>
    <font>
      <sz val="12"/>
      <color theme="1"/>
      <name val="宋体"/>
      <charset val="134"/>
      <scheme val="minor"/>
    </font>
    <font>
      <sz val="12"/>
      <color theme="1" tint="0.0499893185216834"/>
      <name val="宋体"/>
      <charset val="134"/>
      <scheme val="minor"/>
    </font>
    <font>
      <sz val="12"/>
      <name val="宋体"/>
      <charset val="134"/>
      <scheme val="minor"/>
    </font>
    <font>
      <sz val="12"/>
      <color theme="1"/>
      <name val="仿宋_GB2312"/>
      <charset val="134"/>
    </font>
    <font>
      <b/>
      <sz val="11"/>
      <color rgb="FFFA7D00"/>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6" borderId="5" applyNumberFormat="0" applyFont="0" applyAlignment="0" applyProtection="0">
      <alignment vertical="center"/>
    </xf>
    <xf numFmtId="0" fontId="17" fillId="13"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4" applyNumberFormat="0" applyFill="0" applyAlignment="0" applyProtection="0">
      <alignment vertical="center"/>
    </xf>
    <xf numFmtId="0" fontId="18" fillId="0" borderId="4" applyNumberFormat="0" applyFill="0" applyAlignment="0" applyProtection="0">
      <alignment vertical="center"/>
    </xf>
    <xf numFmtId="0" fontId="17" fillId="14" borderId="0" applyNumberFormat="0" applyBorder="0" applyAlignment="0" applyProtection="0">
      <alignment vertical="center"/>
    </xf>
    <xf numFmtId="0" fontId="10" fillId="0" borderId="3" applyNumberFormat="0" applyFill="0" applyAlignment="0" applyProtection="0">
      <alignment vertical="center"/>
    </xf>
    <xf numFmtId="0" fontId="17" fillId="12" borderId="0" applyNumberFormat="0" applyBorder="0" applyAlignment="0" applyProtection="0">
      <alignment vertical="center"/>
    </xf>
    <xf numFmtId="0" fontId="20" fillId="4" borderId="6" applyNumberFormat="0" applyAlignment="0" applyProtection="0">
      <alignment vertical="center"/>
    </xf>
    <xf numFmtId="0" fontId="8" fillId="4" borderId="2" applyNumberFormat="0" applyAlignment="0" applyProtection="0">
      <alignment vertical="center"/>
    </xf>
    <xf numFmtId="0" fontId="23" fillId="16" borderId="8" applyNumberFormat="0" applyAlignment="0" applyProtection="0">
      <alignment vertical="center"/>
    </xf>
    <xf numFmtId="0" fontId="15" fillId="17" borderId="0" applyNumberFormat="0" applyBorder="0" applyAlignment="0" applyProtection="0">
      <alignment vertical="center"/>
    </xf>
    <xf numFmtId="0" fontId="17" fillId="18" borderId="0" applyNumberFormat="0" applyBorder="0" applyAlignment="0" applyProtection="0">
      <alignment vertical="center"/>
    </xf>
    <xf numFmtId="0" fontId="22" fillId="0" borderId="7" applyNumberFormat="0" applyFill="0" applyAlignment="0" applyProtection="0">
      <alignment vertical="center"/>
    </xf>
    <xf numFmtId="0" fontId="24" fillId="0" borderId="9"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15" fillId="8" borderId="0" applyNumberFormat="0" applyBorder="0" applyAlignment="0" applyProtection="0">
      <alignment vertical="center"/>
    </xf>
    <xf numFmtId="0" fontId="17" fillId="22" borderId="0" applyNumberFormat="0" applyBorder="0" applyAlignment="0" applyProtection="0">
      <alignment vertical="center"/>
    </xf>
    <xf numFmtId="0" fontId="15" fillId="23"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5"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5" fillId="29" borderId="0" applyNumberFormat="0" applyBorder="0" applyAlignment="0" applyProtection="0">
      <alignment vertical="center"/>
    </xf>
    <xf numFmtId="0" fontId="15" fillId="24" borderId="0" applyNumberFormat="0" applyBorder="0" applyAlignment="0" applyProtection="0">
      <alignment vertical="center"/>
    </xf>
    <xf numFmtId="0" fontId="17" fillId="26" borderId="0" applyNumberFormat="0" applyBorder="0" applyAlignment="0" applyProtection="0">
      <alignment vertical="center"/>
    </xf>
    <xf numFmtId="0" fontId="15"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5" fillId="33" borderId="0" applyNumberFormat="0" applyBorder="0" applyAlignment="0" applyProtection="0">
      <alignment vertical="center"/>
    </xf>
    <xf numFmtId="0" fontId="17" fillId="34" borderId="0" applyNumberFormat="0" applyBorder="0" applyAlignment="0" applyProtection="0">
      <alignment vertical="center"/>
    </xf>
  </cellStyleXfs>
  <cellXfs count="21">
    <xf numFmtId="0" fontId="0" fillId="0" borderId="0" xfId="0">
      <alignment vertical="center"/>
    </xf>
    <xf numFmtId="0" fontId="0" fillId="2" borderId="0" xfId="0" applyFill="1" applyBorder="1" applyAlignment="1">
      <alignment horizontal="center" vertical="center"/>
    </xf>
    <xf numFmtId="176" fontId="0" fillId="2" borderId="0" xfId="0" applyNumberFormat="1" applyFill="1" applyBorder="1" applyAlignment="1">
      <alignment horizontal="center" vertical="center"/>
    </xf>
    <xf numFmtId="0" fontId="1" fillId="2" borderId="0" xfId="0" applyFont="1" applyFill="1" applyAlignment="1">
      <alignment horizontal="lef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3" borderId="1" xfId="0" applyFill="1" applyBorder="1" applyAlignment="1">
      <alignment horizontal="center" vertical="center"/>
    </xf>
    <xf numFmtId="176" fontId="0" fillId="3" borderId="1" xfId="0" applyNumberFormat="1" applyFill="1" applyBorder="1" applyAlignment="1">
      <alignment horizontal="center" vertical="center"/>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1" fillId="2" borderId="0" xfId="0" applyNumberFormat="1" applyFont="1" applyFill="1" applyAlignment="1">
      <alignment horizontal="left" vertical="center"/>
    </xf>
    <xf numFmtId="176" fontId="2"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0"/>
  <sheetViews>
    <sheetView tabSelected="1" zoomScale="70" zoomScaleNormal="70" workbookViewId="0">
      <selection activeCell="W4" sqref="W4"/>
    </sheetView>
  </sheetViews>
  <sheetFormatPr defaultColWidth="9" defaultRowHeight="13.5"/>
  <cols>
    <col min="1" max="1" width="15.45" style="1" customWidth="1"/>
    <col min="2" max="2" width="10.9083333333333" style="1" customWidth="1"/>
    <col min="3" max="3" width="18.75" style="1" customWidth="1"/>
    <col min="4" max="4" width="7.04166666666667" style="1" customWidth="1"/>
    <col min="5" max="5" width="28.5666666666667" style="1" customWidth="1"/>
    <col min="6" max="6" width="14.5" style="1" customWidth="1"/>
    <col min="7" max="7" width="11.3583333333333" style="1" customWidth="1"/>
    <col min="8" max="8" width="7.95" style="1" customWidth="1"/>
    <col min="9" max="9" width="13.6333333333333" style="1" customWidth="1"/>
    <col min="10" max="10" width="10.625" style="1" customWidth="1"/>
    <col min="11" max="11" width="28.625" style="1" customWidth="1"/>
    <col min="12" max="12" width="22.8583333333333" style="1" customWidth="1"/>
    <col min="13" max="13" width="11.8166666666667" style="1" customWidth="1"/>
    <col min="14" max="14" width="12.95" style="2" customWidth="1"/>
    <col min="15" max="15" width="12.0333333333333" style="1" customWidth="1"/>
    <col min="16" max="16" width="11.5833333333333" style="1" customWidth="1"/>
    <col min="17" max="17" width="9" style="2"/>
    <col min="18" max="18" width="9.375" style="1"/>
    <col min="19" max="19" width="9" style="1"/>
    <col min="20" max="20" width="9.375" style="1"/>
    <col min="21" max="16384" width="9" style="1"/>
  </cols>
  <sheetData>
    <row r="1" s="1" customFormat="1" ht="58.5" customHeight="1" spans="1:19">
      <c r="A1" s="3" t="s">
        <v>0</v>
      </c>
      <c r="B1" s="3"/>
      <c r="C1" s="3"/>
      <c r="D1" s="3"/>
      <c r="E1" s="3"/>
      <c r="F1" s="3"/>
      <c r="G1" s="3"/>
      <c r="H1" s="3"/>
      <c r="I1" s="3"/>
      <c r="J1" s="3"/>
      <c r="K1" s="3"/>
      <c r="L1" s="3"/>
      <c r="M1" s="3"/>
      <c r="N1" s="3"/>
      <c r="O1" s="3"/>
      <c r="P1" s="3"/>
      <c r="Q1" s="19"/>
      <c r="R1" s="3"/>
      <c r="S1" s="3"/>
    </row>
    <row r="2" s="1" customFormat="1" ht="47.25" customHeight="1" spans="1:19">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20" t="s">
        <v>17</v>
      </c>
      <c r="R2" s="4" t="s">
        <v>18</v>
      </c>
      <c r="S2" s="4" t="s">
        <v>19</v>
      </c>
    </row>
    <row r="3" s="1" customFormat="1" ht="73" customHeight="1" spans="1:19">
      <c r="A3" s="5" t="s">
        <v>20</v>
      </c>
      <c r="B3" s="5" t="s">
        <v>21</v>
      </c>
      <c r="C3" s="5" t="s">
        <v>22</v>
      </c>
      <c r="D3" s="5">
        <v>1</v>
      </c>
      <c r="E3" s="5" t="s">
        <v>23</v>
      </c>
      <c r="F3" s="5" t="s">
        <v>24</v>
      </c>
      <c r="G3" s="6" t="s">
        <v>25</v>
      </c>
      <c r="H3" s="6" t="s">
        <v>26</v>
      </c>
      <c r="I3" s="6" t="s">
        <v>27</v>
      </c>
      <c r="J3" s="6" t="s">
        <v>28</v>
      </c>
      <c r="K3" s="6" t="s">
        <v>29</v>
      </c>
      <c r="L3" s="6" t="s">
        <v>30</v>
      </c>
      <c r="M3" s="11">
        <v>90</v>
      </c>
      <c r="N3" s="12">
        <f t="shared" ref="N3:N32" si="0">M3*0.7</f>
        <v>63</v>
      </c>
      <c r="O3" s="11">
        <v>83.2</v>
      </c>
      <c r="P3" s="11">
        <f>O3*0.3</f>
        <v>24.96</v>
      </c>
      <c r="Q3" s="12">
        <f>N3+P3</f>
        <v>87.96</v>
      </c>
      <c r="R3" s="11">
        <v>1</v>
      </c>
      <c r="S3" s="11" t="s">
        <v>31</v>
      </c>
    </row>
    <row r="4" s="1" customFormat="1" ht="46" customHeight="1" spans="1:19">
      <c r="A4" s="5"/>
      <c r="B4" s="5"/>
      <c r="C4" s="5" t="s">
        <v>32</v>
      </c>
      <c r="D4" s="5">
        <v>1</v>
      </c>
      <c r="E4" s="5" t="s">
        <v>33</v>
      </c>
      <c r="F4" s="5" t="s">
        <v>34</v>
      </c>
      <c r="G4" s="6" t="s">
        <v>35</v>
      </c>
      <c r="H4" s="6" t="s">
        <v>26</v>
      </c>
      <c r="I4" s="6" t="s">
        <v>36</v>
      </c>
      <c r="J4" s="6" t="s">
        <v>37</v>
      </c>
      <c r="K4" s="6" t="s">
        <v>38</v>
      </c>
      <c r="L4" s="13" t="s">
        <v>39</v>
      </c>
      <c r="M4" s="14">
        <v>82.68</v>
      </c>
      <c r="N4" s="12">
        <f t="shared" si="0"/>
        <v>57.876</v>
      </c>
      <c r="O4" s="11">
        <v>66.6</v>
      </c>
      <c r="P4" s="11">
        <f t="shared" ref="P4:P35" si="1">O4*0.3</f>
        <v>19.98</v>
      </c>
      <c r="Q4" s="12">
        <f t="shared" ref="Q4:Q35" si="2">N4+P4</f>
        <v>77.856</v>
      </c>
      <c r="R4" s="11">
        <v>1</v>
      </c>
      <c r="S4" s="11" t="s">
        <v>31</v>
      </c>
    </row>
    <row r="5" s="1" customFormat="1" ht="20.25" customHeight="1" spans="1:19">
      <c r="A5" s="5" t="s">
        <v>40</v>
      </c>
      <c r="B5" s="5" t="s">
        <v>21</v>
      </c>
      <c r="C5" s="5" t="s">
        <v>22</v>
      </c>
      <c r="D5" s="5">
        <v>1</v>
      </c>
      <c r="E5" s="5" t="s">
        <v>41</v>
      </c>
      <c r="F5" s="5" t="s">
        <v>24</v>
      </c>
      <c r="G5" s="6" t="s">
        <v>42</v>
      </c>
      <c r="H5" s="6" t="s">
        <v>43</v>
      </c>
      <c r="I5" s="6" t="s">
        <v>44</v>
      </c>
      <c r="J5" s="6" t="s">
        <v>28</v>
      </c>
      <c r="K5" s="6" t="s">
        <v>45</v>
      </c>
      <c r="L5" s="6" t="s">
        <v>46</v>
      </c>
      <c r="M5" s="14">
        <v>92.4</v>
      </c>
      <c r="N5" s="12">
        <f t="shared" si="0"/>
        <v>64.68</v>
      </c>
      <c r="O5" s="11">
        <v>78.6</v>
      </c>
      <c r="P5" s="11">
        <f t="shared" si="1"/>
        <v>23.58</v>
      </c>
      <c r="Q5" s="12">
        <f t="shared" si="2"/>
        <v>88.26</v>
      </c>
      <c r="R5" s="11">
        <v>1</v>
      </c>
      <c r="S5" s="11" t="s">
        <v>31</v>
      </c>
    </row>
    <row r="6" s="1" customFormat="1" ht="20.25" customHeight="1" spans="1:19">
      <c r="A6" s="5"/>
      <c r="B6" s="5"/>
      <c r="C6" s="5"/>
      <c r="D6" s="5"/>
      <c r="E6" s="5"/>
      <c r="F6" s="5"/>
      <c r="G6" s="7" t="s">
        <v>47</v>
      </c>
      <c r="H6" s="7" t="s">
        <v>43</v>
      </c>
      <c r="I6" s="7">
        <v>19931128</v>
      </c>
      <c r="J6" s="7" t="s">
        <v>28</v>
      </c>
      <c r="K6" s="7" t="s">
        <v>48</v>
      </c>
      <c r="L6" s="7" t="s">
        <v>46</v>
      </c>
      <c r="M6" s="15">
        <v>91.2</v>
      </c>
      <c r="N6" s="16">
        <f t="shared" si="0"/>
        <v>63.84</v>
      </c>
      <c r="O6" s="15">
        <v>80.2</v>
      </c>
      <c r="P6" s="15">
        <f t="shared" si="1"/>
        <v>24.06</v>
      </c>
      <c r="Q6" s="16">
        <f t="shared" si="2"/>
        <v>87.9</v>
      </c>
      <c r="R6" s="15">
        <v>2</v>
      </c>
      <c r="S6" s="15"/>
    </row>
    <row r="7" s="1" customFormat="1" ht="20.25" customHeight="1" spans="1:19">
      <c r="A7" s="5"/>
      <c r="B7" s="5"/>
      <c r="C7" s="5"/>
      <c r="D7" s="5"/>
      <c r="E7" s="5"/>
      <c r="F7" s="5"/>
      <c r="G7" s="7" t="s">
        <v>49</v>
      </c>
      <c r="H7" s="7" t="s">
        <v>26</v>
      </c>
      <c r="I7" s="7" t="s">
        <v>50</v>
      </c>
      <c r="J7" s="7" t="s">
        <v>28</v>
      </c>
      <c r="K7" s="7" t="s">
        <v>51</v>
      </c>
      <c r="L7" s="7" t="s">
        <v>52</v>
      </c>
      <c r="M7" s="17">
        <v>82.4</v>
      </c>
      <c r="N7" s="16">
        <f t="shared" si="0"/>
        <v>57.68</v>
      </c>
      <c r="O7" s="15">
        <v>80.8</v>
      </c>
      <c r="P7" s="15">
        <f t="shared" si="1"/>
        <v>24.24</v>
      </c>
      <c r="Q7" s="16">
        <f t="shared" si="2"/>
        <v>81.92</v>
      </c>
      <c r="R7" s="15">
        <v>3</v>
      </c>
      <c r="S7" s="15"/>
    </row>
    <row r="8" s="1" customFormat="1" ht="20.25" customHeight="1" spans="1:19">
      <c r="A8" s="5" t="s">
        <v>53</v>
      </c>
      <c r="B8" s="5" t="s">
        <v>21</v>
      </c>
      <c r="C8" s="5" t="s">
        <v>54</v>
      </c>
      <c r="D8" s="5">
        <v>1</v>
      </c>
      <c r="E8" s="5" t="s">
        <v>55</v>
      </c>
      <c r="F8" s="5" t="s">
        <v>24</v>
      </c>
      <c r="G8" s="6" t="s">
        <v>56</v>
      </c>
      <c r="H8" s="6" t="s">
        <v>26</v>
      </c>
      <c r="I8" s="6" t="s">
        <v>57</v>
      </c>
      <c r="J8" s="6" t="s">
        <v>28</v>
      </c>
      <c r="K8" s="6" t="s">
        <v>58</v>
      </c>
      <c r="L8" s="6" t="s">
        <v>59</v>
      </c>
      <c r="M8" s="6">
        <v>87.7</v>
      </c>
      <c r="N8" s="6">
        <f t="shared" si="0"/>
        <v>61.39</v>
      </c>
      <c r="O8" s="11">
        <v>85.6</v>
      </c>
      <c r="P8" s="11">
        <f t="shared" si="1"/>
        <v>25.68</v>
      </c>
      <c r="Q8" s="12">
        <f t="shared" si="2"/>
        <v>87.07</v>
      </c>
      <c r="R8" s="11">
        <v>1</v>
      </c>
      <c r="S8" s="11" t="s">
        <v>31</v>
      </c>
    </row>
    <row r="9" s="1" customFormat="1" ht="20.25" customHeight="1" spans="1:19">
      <c r="A9" s="5"/>
      <c r="B9" s="5"/>
      <c r="C9" s="5"/>
      <c r="D9" s="5"/>
      <c r="E9" s="5"/>
      <c r="F9" s="5"/>
      <c r="G9" s="7" t="s">
        <v>60</v>
      </c>
      <c r="H9" s="7" t="s">
        <v>26</v>
      </c>
      <c r="I9" s="7" t="s">
        <v>61</v>
      </c>
      <c r="J9" s="7" t="s">
        <v>28</v>
      </c>
      <c r="K9" s="7" t="s">
        <v>58</v>
      </c>
      <c r="L9" s="7" t="s">
        <v>62</v>
      </c>
      <c r="M9" s="7">
        <v>82.8</v>
      </c>
      <c r="N9" s="7">
        <f t="shared" si="0"/>
        <v>57.96</v>
      </c>
      <c r="O9" s="15">
        <v>83.6</v>
      </c>
      <c r="P9" s="15">
        <f t="shared" si="1"/>
        <v>25.08</v>
      </c>
      <c r="Q9" s="16">
        <f t="shared" si="2"/>
        <v>83.04</v>
      </c>
      <c r="R9" s="15">
        <v>2</v>
      </c>
      <c r="S9" s="15"/>
    </row>
    <row r="10" s="1" customFormat="1" ht="20.25" customHeight="1" spans="1:19">
      <c r="A10" s="5"/>
      <c r="B10" s="5"/>
      <c r="C10" s="5"/>
      <c r="D10" s="5"/>
      <c r="E10" s="5"/>
      <c r="F10" s="5"/>
      <c r="G10" s="7" t="s">
        <v>63</v>
      </c>
      <c r="H10" s="7" t="s">
        <v>26</v>
      </c>
      <c r="I10" s="7" t="s">
        <v>64</v>
      </c>
      <c r="J10" s="7" t="s">
        <v>28</v>
      </c>
      <c r="K10" s="7" t="s">
        <v>58</v>
      </c>
      <c r="L10" s="7" t="s">
        <v>62</v>
      </c>
      <c r="M10" s="7">
        <v>82.3</v>
      </c>
      <c r="N10" s="7">
        <f t="shared" si="0"/>
        <v>57.61</v>
      </c>
      <c r="O10" s="15" t="s">
        <v>65</v>
      </c>
      <c r="P10" s="15" t="s">
        <v>65</v>
      </c>
      <c r="Q10" s="16">
        <f>N10</f>
        <v>57.61</v>
      </c>
      <c r="R10" s="15">
        <v>3</v>
      </c>
      <c r="S10" s="15"/>
    </row>
    <row r="11" s="1" customFormat="1" ht="20.25" customHeight="1" spans="1:19">
      <c r="A11" s="5"/>
      <c r="B11" s="5"/>
      <c r="C11" s="5"/>
      <c r="D11" s="5">
        <v>1</v>
      </c>
      <c r="E11" s="5" t="s">
        <v>66</v>
      </c>
      <c r="F11" s="5" t="s">
        <v>24</v>
      </c>
      <c r="G11" s="6" t="s">
        <v>67</v>
      </c>
      <c r="H11" s="6" t="s">
        <v>26</v>
      </c>
      <c r="I11" s="6" t="s">
        <v>68</v>
      </c>
      <c r="J11" s="6" t="s">
        <v>28</v>
      </c>
      <c r="K11" s="6" t="s">
        <v>69</v>
      </c>
      <c r="L11" s="6" t="s">
        <v>70</v>
      </c>
      <c r="M11" s="6">
        <v>88.1</v>
      </c>
      <c r="N11" s="6">
        <f t="shared" si="0"/>
        <v>61.67</v>
      </c>
      <c r="O11" s="11">
        <v>86.5</v>
      </c>
      <c r="P11" s="11">
        <f t="shared" si="1"/>
        <v>25.95</v>
      </c>
      <c r="Q11" s="12">
        <f t="shared" si="2"/>
        <v>87.62</v>
      </c>
      <c r="R11" s="11">
        <v>1</v>
      </c>
      <c r="S11" s="11" t="s">
        <v>31</v>
      </c>
    </row>
    <row r="12" s="1" customFormat="1" ht="20.25" customHeight="1" spans="1:19">
      <c r="A12" s="5"/>
      <c r="B12" s="5"/>
      <c r="C12" s="5"/>
      <c r="D12" s="5"/>
      <c r="E12" s="5"/>
      <c r="F12" s="5"/>
      <c r="G12" s="7" t="s">
        <v>71</v>
      </c>
      <c r="H12" s="7" t="s">
        <v>26</v>
      </c>
      <c r="I12" s="7" t="s">
        <v>72</v>
      </c>
      <c r="J12" s="7" t="s">
        <v>28</v>
      </c>
      <c r="K12" s="7" t="s">
        <v>58</v>
      </c>
      <c r="L12" s="7" t="s">
        <v>70</v>
      </c>
      <c r="M12" s="7">
        <v>87.3</v>
      </c>
      <c r="N12" s="7">
        <f t="shared" si="0"/>
        <v>61.11</v>
      </c>
      <c r="O12" s="15">
        <v>87.5</v>
      </c>
      <c r="P12" s="15">
        <f t="shared" si="1"/>
        <v>26.25</v>
      </c>
      <c r="Q12" s="16">
        <f t="shared" si="2"/>
        <v>87.36</v>
      </c>
      <c r="R12" s="15">
        <v>2</v>
      </c>
      <c r="S12" s="15"/>
    </row>
    <row r="13" s="1" customFormat="1" ht="20.25" customHeight="1" spans="1:19">
      <c r="A13" s="5"/>
      <c r="B13" s="5"/>
      <c r="C13" s="5"/>
      <c r="D13" s="5"/>
      <c r="E13" s="5"/>
      <c r="F13" s="5"/>
      <c r="G13" s="7" t="s">
        <v>73</v>
      </c>
      <c r="H13" s="7" t="s">
        <v>26</v>
      </c>
      <c r="I13" s="7" t="s">
        <v>74</v>
      </c>
      <c r="J13" s="7" t="s">
        <v>28</v>
      </c>
      <c r="K13" s="7" t="s">
        <v>75</v>
      </c>
      <c r="L13" s="7" t="s">
        <v>70</v>
      </c>
      <c r="M13" s="7">
        <v>84.8</v>
      </c>
      <c r="N13" s="7">
        <f t="shared" si="0"/>
        <v>59.36</v>
      </c>
      <c r="O13" s="15">
        <v>87</v>
      </c>
      <c r="P13" s="15">
        <f t="shared" si="1"/>
        <v>26.1</v>
      </c>
      <c r="Q13" s="16">
        <f t="shared" si="2"/>
        <v>85.46</v>
      </c>
      <c r="R13" s="15">
        <v>3</v>
      </c>
      <c r="S13" s="15"/>
    </row>
    <row r="14" s="1" customFormat="1" ht="20.25" customHeight="1" spans="1:19">
      <c r="A14" s="5"/>
      <c r="B14" s="5"/>
      <c r="C14" s="5" t="s">
        <v>22</v>
      </c>
      <c r="D14" s="5">
        <v>1</v>
      </c>
      <c r="E14" s="5" t="s">
        <v>76</v>
      </c>
      <c r="F14" s="5" t="s">
        <v>24</v>
      </c>
      <c r="G14" s="6" t="s">
        <v>77</v>
      </c>
      <c r="H14" s="6" t="s">
        <v>26</v>
      </c>
      <c r="I14" s="6" t="s">
        <v>78</v>
      </c>
      <c r="J14" s="6" t="s">
        <v>28</v>
      </c>
      <c r="K14" s="6" t="s">
        <v>29</v>
      </c>
      <c r="L14" s="6" t="s">
        <v>79</v>
      </c>
      <c r="M14" s="6">
        <v>88.66</v>
      </c>
      <c r="N14" s="6">
        <f t="shared" si="0"/>
        <v>62.062</v>
      </c>
      <c r="O14" s="11">
        <v>79</v>
      </c>
      <c r="P14" s="11">
        <f t="shared" si="1"/>
        <v>23.7</v>
      </c>
      <c r="Q14" s="12">
        <f t="shared" si="2"/>
        <v>85.762</v>
      </c>
      <c r="R14" s="11">
        <v>1</v>
      </c>
      <c r="S14" s="11" t="s">
        <v>31</v>
      </c>
    </row>
    <row r="15" s="1" customFormat="1" ht="20.25" customHeight="1" spans="1:19">
      <c r="A15" s="5"/>
      <c r="B15" s="5"/>
      <c r="C15" s="5"/>
      <c r="D15" s="5"/>
      <c r="E15" s="5"/>
      <c r="F15" s="5"/>
      <c r="G15" s="7" t="s">
        <v>80</v>
      </c>
      <c r="H15" s="7" t="s">
        <v>43</v>
      </c>
      <c r="I15" s="7" t="s">
        <v>81</v>
      </c>
      <c r="J15" s="7" t="s">
        <v>28</v>
      </c>
      <c r="K15" s="7" t="s">
        <v>82</v>
      </c>
      <c r="L15" s="7" t="s">
        <v>83</v>
      </c>
      <c r="M15" s="7">
        <v>85.2</v>
      </c>
      <c r="N15" s="7">
        <f t="shared" si="0"/>
        <v>59.64</v>
      </c>
      <c r="O15" s="15">
        <v>81</v>
      </c>
      <c r="P15" s="15">
        <f t="shared" si="1"/>
        <v>24.3</v>
      </c>
      <c r="Q15" s="16">
        <f t="shared" si="2"/>
        <v>83.94</v>
      </c>
      <c r="R15" s="15">
        <v>2</v>
      </c>
      <c r="S15" s="15"/>
    </row>
    <row r="16" s="1" customFormat="1" ht="20.25" customHeight="1" spans="1:19">
      <c r="A16" s="5"/>
      <c r="B16" s="5"/>
      <c r="C16" s="5"/>
      <c r="D16" s="5"/>
      <c r="E16" s="5"/>
      <c r="F16" s="5"/>
      <c r="G16" s="7" t="s">
        <v>84</v>
      </c>
      <c r="H16" s="7" t="s">
        <v>26</v>
      </c>
      <c r="I16" s="7" t="s">
        <v>85</v>
      </c>
      <c r="J16" s="7" t="s">
        <v>28</v>
      </c>
      <c r="K16" s="7" t="s">
        <v>29</v>
      </c>
      <c r="L16" s="7" t="s">
        <v>83</v>
      </c>
      <c r="M16" s="7">
        <v>83.9</v>
      </c>
      <c r="N16" s="7">
        <f t="shared" si="0"/>
        <v>58.73</v>
      </c>
      <c r="O16" s="15">
        <v>72.2</v>
      </c>
      <c r="P16" s="15">
        <f t="shared" si="1"/>
        <v>21.66</v>
      </c>
      <c r="Q16" s="16">
        <f t="shared" si="2"/>
        <v>80.39</v>
      </c>
      <c r="R16" s="15">
        <v>3</v>
      </c>
      <c r="S16" s="15"/>
    </row>
    <row r="17" s="1" customFormat="1" ht="20.25" customHeight="1" spans="1:19">
      <c r="A17" s="5" t="s">
        <v>86</v>
      </c>
      <c r="B17" s="5" t="s">
        <v>21</v>
      </c>
      <c r="C17" s="5" t="s">
        <v>22</v>
      </c>
      <c r="D17" s="5">
        <v>1</v>
      </c>
      <c r="E17" s="5" t="s">
        <v>87</v>
      </c>
      <c r="F17" s="5" t="s">
        <v>24</v>
      </c>
      <c r="G17" s="6" t="s">
        <v>88</v>
      </c>
      <c r="H17" s="6" t="s">
        <v>43</v>
      </c>
      <c r="I17" s="6" t="s">
        <v>89</v>
      </c>
      <c r="J17" s="6" t="s">
        <v>28</v>
      </c>
      <c r="K17" s="6" t="s">
        <v>90</v>
      </c>
      <c r="L17" s="6" t="s">
        <v>91</v>
      </c>
      <c r="M17" s="11">
        <v>88.43</v>
      </c>
      <c r="N17" s="12">
        <f t="shared" si="0"/>
        <v>61.901</v>
      </c>
      <c r="O17" s="11">
        <v>84.4</v>
      </c>
      <c r="P17" s="11">
        <f t="shared" si="1"/>
        <v>25.32</v>
      </c>
      <c r="Q17" s="12">
        <f t="shared" si="2"/>
        <v>87.221</v>
      </c>
      <c r="R17" s="11">
        <v>1</v>
      </c>
      <c r="S17" s="11" t="s">
        <v>31</v>
      </c>
    </row>
    <row r="18" s="1" customFormat="1" ht="20.25" customHeight="1" spans="1:19">
      <c r="A18" s="5"/>
      <c r="B18" s="5"/>
      <c r="C18" s="5"/>
      <c r="D18" s="5"/>
      <c r="E18" s="5"/>
      <c r="F18" s="5"/>
      <c r="G18" s="7" t="s">
        <v>92</v>
      </c>
      <c r="H18" s="7" t="s">
        <v>26</v>
      </c>
      <c r="I18" s="7" t="s">
        <v>93</v>
      </c>
      <c r="J18" s="7" t="s">
        <v>28</v>
      </c>
      <c r="K18" s="7" t="s">
        <v>94</v>
      </c>
      <c r="L18" s="7" t="s">
        <v>91</v>
      </c>
      <c r="M18" s="15">
        <v>74.71</v>
      </c>
      <c r="N18" s="16">
        <f t="shared" ref="N18:N23" si="3">M18*0.7</f>
        <v>52.297</v>
      </c>
      <c r="O18" s="15">
        <v>81.8</v>
      </c>
      <c r="P18" s="15">
        <f t="shared" si="1"/>
        <v>24.54</v>
      </c>
      <c r="Q18" s="16">
        <f t="shared" si="2"/>
        <v>76.837</v>
      </c>
      <c r="R18" s="15">
        <v>2</v>
      </c>
      <c r="S18" s="15"/>
    </row>
    <row r="19" s="1" customFormat="1" ht="20.25" customHeight="1" spans="1:19">
      <c r="A19" s="5"/>
      <c r="B19" s="5"/>
      <c r="C19" s="5"/>
      <c r="D19" s="5"/>
      <c r="E19" s="5"/>
      <c r="F19" s="5"/>
      <c r="G19" s="7" t="s">
        <v>95</v>
      </c>
      <c r="H19" s="7" t="s">
        <v>43</v>
      </c>
      <c r="I19" s="7" t="s">
        <v>96</v>
      </c>
      <c r="J19" s="7" t="s">
        <v>28</v>
      </c>
      <c r="K19" s="7" t="s">
        <v>97</v>
      </c>
      <c r="L19" s="7" t="s">
        <v>98</v>
      </c>
      <c r="M19" s="15">
        <v>84.43</v>
      </c>
      <c r="N19" s="16">
        <f t="shared" si="3"/>
        <v>59.101</v>
      </c>
      <c r="O19" s="15" t="s">
        <v>65</v>
      </c>
      <c r="P19" s="15" t="s">
        <v>65</v>
      </c>
      <c r="Q19" s="16">
        <f>N19</f>
        <v>59.101</v>
      </c>
      <c r="R19" s="15">
        <v>3</v>
      </c>
      <c r="S19" s="15"/>
    </row>
    <row r="20" s="1" customFormat="1" ht="37.5" spans="1:19">
      <c r="A20" s="5" t="s">
        <v>99</v>
      </c>
      <c r="B20" s="5" t="s">
        <v>21</v>
      </c>
      <c r="C20" s="5" t="s">
        <v>54</v>
      </c>
      <c r="D20" s="5">
        <v>1</v>
      </c>
      <c r="E20" s="5" t="s">
        <v>100</v>
      </c>
      <c r="F20" s="5" t="s">
        <v>24</v>
      </c>
      <c r="G20" s="6" t="s">
        <v>101</v>
      </c>
      <c r="H20" s="6" t="s">
        <v>26</v>
      </c>
      <c r="I20" s="6" t="s">
        <v>102</v>
      </c>
      <c r="J20" s="6" t="s">
        <v>28</v>
      </c>
      <c r="K20" s="6" t="s">
        <v>103</v>
      </c>
      <c r="L20" s="6" t="s">
        <v>104</v>
      </c>
      <c r="M20" s="11">
        <v>79.8</v>
      </c>
      <c r="N20" s="12">
        <f t="shared" si="0"/>
        <v>55.86</v>
      </c>
      <c r="O20" s="11">
        <v>86.4</v>
      </c>
      <c r="P20" s="11">
        <f t="shared" si="1"/>
        <v>25.92</v>
      </c>
      <c r="Q20" s="12">
        <f t="shared" si="2"/>
        <v>81.78</v>
      </c>
      <c r="R20" s="11">
        <v>1</v>
      </c>
      <c r="S20" s="11" t="s">
        <v>31</v>
      </c>
    </row>
    <row r="21" s="1" customFormat="1" ht="20.25" customHeight="1" spans="1:19">
      <c r="A21" s="5" t="s">
        <v>105</v>
      </c>
      <c r="B21" s="5" t="s">
        <v>21</v>
      </c>
      <c r="C21" s="5" t="s">
        <v>22</v>
      </c>
      <c r="D21" s="5">
        <v>1</v>
      </c>
      <c r="E21" s="5" t="s">
        <v>106</v>
      </c>
      <c r="F21" s="5" t="s">
        <v>24</v>
      </c>
      <c r="G21" s="6" t="s">
        <v>107</v>
      </c>
      <c r="H21" s="6" t="s">
        <v>43</v>
      </c>
      <c r="I21" s="6" t="s">
        <v>108</v>
      </c>
      <c r="J21" s="6" t="s">
        <v>28</v>
      </c>
      <c r="K21" s="6" t="s">
        <v>109</v>
      </c>
      <c r="L21" s="6" t="s">
        <v>106</v>
      </c>
      <c r="M21" s="11">
        <v>82.5</v>
      </c>
      <c r="N21" s="12">
        <f t="shared" si="0"/>
        <v>57.75</v>
      </c>
      <c r="O21" s="11">
        <v>86</v>
      </c>
      <c r="P21" s="11">
        <f t="shared" si="1"/>
        <v>25.8</v>
      </c>
      <c r="Q21" s="12">
        <f t="shared" si="2"/>
        <v>83.55</v>
      </c>
      <c r="R21" s="11">
        <v>1</v>
      </c>
      <c r="S21" s="11" t="s">
        <v>31</v>
      </c>
    </row>
    <row r="22" s="1" customFormat="1" ht="20.25" customHeight="1" spans="1:19">
      <c r="A22" s="5"/>
      <c r="B22" s="5"/>
      <c r="C22" s="5"/>
      <c r="D22" s="5"/>
      <c r="E22" s="5"/>
      <c r="F22" s="5"/>
      <c r="G22" s="7" t="s">
        <v>110</v>
      </c>
      <c r="H22" s="7" t="s">
        <v>26</v>
      </c>
      <c r="I22" s="7" t="s">
        <v>111</v>
      </c>
      <c r="J22" s="7" t="s">
        <v>28</v>
      </c>
      <c r="K22" s="7" t="s">
        <v>112</v>
      </c>
      <c r="L22" s="7" t="s">
        <v>106</v>
      </c>
      <c r="M22" s="15">
        <v>79.1</v>
      </c>
      <c r="N22" s="16">
        <f t="shared" si="3"/>
        <v>55.37</v>
      </c>
      <c r="O22" s="15">
        <v>83.6</v>
      </c>
      <c r="P22" s="15">
        <f t="shared" si="1"/>
        <v>25.08</v>
      </c>
      <c r="Q22" s="16">
        <f t="shared" si="2"/>
        <v>80.45</v>
      </c>
      <c r="R22" s="15">
        <v>2</v>
      </c>
      <c r="S22" s="15"/>
    </row>
    <row r="23" s="1" customFormat="1" ht="20.25" customHeight="1" spans="1:19">
      <c r="A23" s="5"/>
      <c r="B23" s="5"/>
      <c r="C23" s="5"/>
      <c r="D23" s="5"/>
      <c r="E23" s="5"/>
      <c r="F23" s="5"/>
      <c r="G23" s="7" t="s">
        <v>113</v>
      </c>
      <c r="H23" s="7" t="s">
        <v>43</v>
      </c>
      <c r="I23" s="7" t="s">
        <v>114</v>
      </c>
      <c r="J23" s="7" t="s">
        <v>28</v>
      </c>
      <c r="K23" s="7" t="s">
        <v>115</v>
      </c>
      <c r="L23" s="7" t="s">
        <v>106</v>
      </c>
      <c r="M23" s="15">
        <v>65.4</v>
      </c>
      <c r="N23" s="16">
        <f t="shared" si="3"/>
        <v>45.78</v>
      </c>
      <c r="O23" s="15">
        <v>82.2</v>
      </c>
      <c r="P23" s="15">
        <f t="shared" si="1"/>
        <v>24.66</v>
      </c>
      <c r="Q23" s="16">
        <f t="shared" si="2"/>
        <v>70.44</v>
      </c>
      <c r="R23" s="15">
        <v>3</v>
      </c>
      <c r="S23" s="15"/>
    </row>
    <row r="24" s="1" customFormat="1" ht="34" customHeight="1" spans="1:19">
      <c r="A24" s="8" t="s">
        <v>116</v>
      </c>
      <c r="B24" s="5" t="s">
        <v>21</v>
      </c>
      <c r="C24" s="5" t="s">
        <v>22</v>
      </c>
      <c r="D24" s="5">
        <v>1</v>
      </c>
      <c r="E24" s="5" t="s">
        <v>117</v>
      </c>
      <c r="F24" s="5" t="s">
        <v>24</v>
      </c>
      <c r="G24" s="6" t="s">
        <v>118</v>
      </c>
      <c r="H24" s="6" t="s">
        <v>26</v>
      </c>
      <c r="I24" s="6" t="s">
        <v>119</v>
      </c>
      <c r="J24" s="6" t="s">
        <v>28</v>
      </c>
      <c r="K24" s="6" t="s">
        <v>29</v>
      </c>
      <c r="L24" s="6" t="s">
        <v>120</v>
      </c>
      <c r="M24" s="11">
        <v>78</v>
      </c>
      <c r="N24" s="12">
        <f t="shared" si="0"/>
        <v>54.6</v>
      </c>
      <c r="O24" s="11">
        <v>81.2</v>
      </c>
      <c r="P24" s="11">
        <f t="shared" si="1"/>
        <v>24.36</v>
      </c>
      <c r="Q24" s="12">
        <f t="shared" si="2"/>
        <v>78.96</v>
      </c>
      <c r="R24" s="11">
        <v>1</v>
      </c>
      <c r="S24" s="11" t="s">
        <v>31</v>
      </c>
    </row>
    <row r="25" s="1" customFormat="1" ht="34" customHeight="1" spans="1:19">
      <c r="A25" s="8"/>
      <c r="B25" s="5"/>
      <c r="C25" s="5"/>
      <c r="D25" s="5"/>
      <c r="E25" s="5"/>
      <c r="F25" s="5"/>
      <c r="G25" s="7" t="s">
        <v>121</v>
      </c>
      <c r="H25" s="7" t="s">
        <v>43</v>
      </c>
      <c r="I25" s="7" t="s">
        <v>122</v>
      </c>
      <c r="J25" s="7" t="s">
        <v>28</v>
      </c>
      <c r="K25" s="7" t="s">
        <v>123</v>
      </c>
      <c r="L25" s="7" t="s">
        <v>124</v>
      </c>
      <c r="M25" s="15">
        <v>77.1</v>
      </c>
      <c r="N25" s="16">
        <f t="shared" si="0"/>
        <v>53.97</v>
      </c>
      <c r="O25" s="15">
        <v>80</v>
      </c>
      <c r="P25" s="15">
        <f t="shared" si="1"/>
        <v>24</v>
      </c>
      <c r="Q25" s="16">
        <f t="shared" si="2"/>
        <v>77.97</v>
      </c>
      <c r="R25" s="15">
        <v>2</v>
      </c>
      <c r="S25" s="15"/>
    </row>
    <row r="26" s="1" customFormat="1" ht="34" customHeight="1" spans="1:19">
      <c r="A26" s="8"/>
      <c r="B26" s="5"/>
      <c r="C26" s="5"/>
      <c r="D26" s="5"/>
      <c r="E26" s="5"/>
      <c r="F26" s="5"/>
      <c r="G26" s="7" t="s">
        <v>125</v>
      </c>
      <c r="H26" s="7" t="s">
        <v>26</v>
      </c>
      <c r="I26" s="7" t="s">
        <v>126</v>
      </c>
      <c r="J26" s="7" t="s">
        <v>28</v>
      </c>
      <c r="K26" s="7" t="s">
        <v>127</v>
      </c>
      <c r="L26" s="7" t="s">
        <v>128</v>
      </c>
      <c r="M26" s="15">
        <v>62.4</v>
      </c>
      <c r="N26" s="16">
        <f t="shared" si="0"/>
        <v>43.68</v>
      </c>
      <c r="O26" s="15" t="s">
        <v>65</v>
      </c>
      <c r="P26" s="15" t="s">
        <v>65</v>
      </c>
      <c r="Q26" s="16">
        <v>43.68</v>
      </c>
      <c r="R26" s="15">
        <v>3</v>
      </c>
      <c r="S26" s="15"/>
    </row>
    <row r="27" s="1" customFormat="1" ht="20.25" customHeight="1" spans="1:19">
      <c r="A27" s="5" t="s">
        <v>129</v>
      </c>
      <c r="B27" s="5" t="s">
        <v>21</v>
      </c>
      <c r="C27" s="5" t="s">
        <v>22</v>
      </c>
      <c r="D27" s="5">
        <v>1</v>
      </c>
      <c r="E27" s="5" t="s">
        <v>130</v>
      </c>
      <c r="F27" s="5" t="s">
        <v>24</v>
      </c>
      <c r="G27" s="6" t="s">
        <v>131</v>
      </c>
      <c r="H27" s="6" t="s">
        <v>26</v>
      </c>
      <c r="I27" s="6" t="s">
        <v>132</v>
      </c>
      <c r="J27" s="6" t="s">
        <v>28</v>
      </c>
      <c r="K27" s="6" t="s">
        <v>133</v>
      </c>
      <c r="L27" s="6" t="s">
        <v>134</v>
      </c>
      <c r="M27" s="11">
        <v>89.8</v>
      </c>
      <c r="N27" s="12">
        <f t="shared" si="0"/>
        <v>62.86</v>
      </c>
      <c r="O27" s="11">
        <v>77.8</v>
      </c>
      <c r="P27" s="11">
        <f t="shared" si="1"/>
        <v>23.34</v>
      </c>
      <c r="Q27" s="12">
        <f t="shared" si="2"/>
        <v>86.2</v>
      </c>
      <c r="R27" s="11">
        <v>1</v>
      </c>
      <c r="S27" s="11" t="s">
        <v>31</v>
      </c>
    </row>
    <row r="28" s="1" customFormat="1" ht="24" customHeight="1" spans="1:19">
      <c r="A28" s="5"/>
      <c r="B28" s="5"/>
      <c r="C28" s="5"/>
      <c r="D28" s="5"/>
      <c r="E28" s="5"/>
      <c r="F28" s="5"/>
      <c r="G28" s="7" t="s">
        <v>135</v>
      </c>
      <c r="H28" s="7" t="s">
        <v>43</v>
      </c>
      <c r="I28" s="7" t="s">
        <v>136</v>
      </c>
      <c r="J28" s="7" t="s">
        <v>28</v>
      </c>
      <c r="K28" s="7" t="s">
        <v>137</v>
      </c>
      <c r="L28" s="7" t="s">
        <v>138</v>
      </c>
      <c r="M28" s="15">
        <v>83.8</v>
      </c>
      <c r="N28" s="16">
        <f t="shared" si="0"/>
        <v>58.66</v>
      </c>
      <c r="O28" s="15">
        <v>80</v>
      </c>
      <c r="P28" s="15">
        <f t="shared" si="1"/>
        <v>24</v>
      </c>
      <c r="Q28" s="16">
        <f t="shared" si="2"/>
        <v>82.66</v>
      </c>
      <c r="R28" s="15">
        <v>2</v>
      </c>
      <c r="S28" s="15"/>
    </row>
    <row r="29" s="1" customFormat="1" ht="20.25" customHeight="1" spans="1:19">
      <c r="A29" s="5"/>
      <c r="B29" s="5"/>
      <c r="C29" s="5"/>
      <c r="D29" s="5"/>
      <c r="E29" s="5"/>
      <c r="F29" s="5"/>
      <c r="G29" s="7" t="s">
        <v>139</v>
      </c>
      <c r="H29" s="7" t="s">
        <v>26</v>
      </c>
      <c r="I29" s="7" t="s">
        <v>140</v>
      </c>
      <c r="J29" s="7" t="s">
        <v>28</v>
      </c>
      <c r="K29" s="7" t="s">
        <v>141</v>
      </c>
      <c r="L29" s="7" t="s">
        <v>142</v>
      </c>
      <c r="M29" s="15">
        <v>87.8</v>
      </c>
      <c r="N29" s="16">
        <f t="shared" si="0"/>
        <v>61.46</v>
      </c>
      <c r="O29" s="15" t="s">
        <v>65</v>
      </c>
      <c r="P29" s="15" t="s">
        <v>65</v>
      </c>
      <c r="Q29" s="16">
        <f>N29</f>
        <v>61.46</v>
      </c>
      <c r="R29" s="15">
        <v>3</v>
      </c>
      <c r="S29" s="15"/>
    </row>
    <row r="30" s="1" customFormat="1" ht="20.25" customHeight="1" spans="1:19">
      <c r="A30" s="5" t="s">
        <v>143</v>
      </c>
      <c r="B30" s="5" t="s">
        <v>21</v>
      </c>
      <c r="C30" s="5" t="s">
        <v>22</v>
      </c>
      <c r="D30" s="5">
        <v>1</v>
      </c>
      <c r="E30" s="5" t="s">
        <v>144</v>
      </c>
      <c r="F30" s="5" t="s">
        <v>24</v>
      </c>
      <c r="G30" s="6" t="s">
        <v>145</v>
      </c>
      <c r="H30" s="6" t="s">
        <v>26</v>
      </c>
      <c r="I30" s="6" t="s">
        <v>146</v>
      </c>
      <c r="J30" s="6" t="s">
        <v>28</v>
      </c>
      <c r="K30" s="6" t="s">
        <v>147</v>
      </c>
      <c r="L30" s="6" t="s">
        <v>148</v>
      </c>
      <c r="M30" s="11">
        <v>78.43</v>
      </c>
      <c r="N30" s="12">
        <f t="shared" si="0"/>
        <v>54.901</v>
      </c>
      <c r="O30" s="11">
        <v>80.2</v>
      </c>
      <c r="P30" s="11">
        <f>O30*0.3</f>
        <v>24.06</v>
      </c>
      <c r="Q30" s="12">
        <f>N30+P30</f>
        <v>78.961</v>
      </c>
      <c r="R30" s="11">
        <v>1</v>
      </c>
      <c r="S30" s="11" t="s">
        <v>31</v>
      </c>
    </row>
    <row r="31" s="1" customFormat="1" ht="20.25" customHeight="1" spans="1:19">
      <c r="A31" s="5"/>
      <c r="B31" s="5"/>
      <c r="C31" s="5"/>
      <c r="D31" s="5"/>
      <c r="E31" s="5"/>
      <c r="F31" s="5"/>
      <c r="G31" s="7" t="s">
        <v>149</v>
      </c>
      <c r="H31" s="7" t="s">
        <v>43</v>
      </c>
      <c r="I31" s="7" t="s">
        <v>150</v>
      </c>
      <c r="J31" s="7" t="s">
        <v>28</v>
      </c>
      <c r="K31" s="7" t="s">
        <v>29</v>
      </c>
      <c r="L31" s="7" t="s">
        <v>151</v>
      </c>
      <c r="M31" s="15">
        <v>80.29</v>
      </c>
      <c r="N31" s="16">
        <f t="shared" si="0"/>
        <v>56.203</v>
      </c>
      <c r="O31" s="15" t="s">
        <v>65</v>
      </c>
      <c r="P31" s="15" t="s">
        <v>65</v>
      </c>
      <c r="Q31" s="16">
        <f>N31</f>
        <v>56.203</v>
      </c>
      <c r="R31" s="15">
        <v>2</v>
      </c>
      <c r="S31" s="15"/>
    </row>
    <row r="32" s="1" customFormat="1" ht="20.25" customHeight="1" spans="1:19">
      <c r="A32" s="5"/>
      <c r="B32" s="5"/>
      <c r="C32" s="5"/>
      <c r="D32" s="5"/>
      <c r="E32" s="5"/>
      <c r="F32" s="5"/>
      <c r="G32" s="7" t="s">
        <v>152</v>
      </c>
      <c r="H32" s="7" t="s">
        <v>43</v>
      </c>
      <c r="I32" s="7" t="s">
        <v>153</v>
      </c>
      <c r="J32" s="7" t="s">
        <v>28</v>
      </c>
      <c r="K32" s="7" t="s">
        <v>154</v>
      </c>
      <c r="L32" s="7" t="s">
        <v>155</v>
      </c>
      <c r="M32" s="15">
        <v>70.29</v>
      </c>
      <c r="N32" s="16">
        <f t="shared" si="0"/>
        <v>49.203</v>
      </c>
      <c r="O32" s="15" t="s">
        <v>65</v>
      </c>
      <c r="P32" s="15" t="s">
        <v>65</v>
      </c>
      <c r="Q32" s="16">
        <f>N32</f>
        <v>49.203</v>
      </c>
      <c r="R32" s="15">
        <v>3</v>
      </c>
      <c r="S32" s="15"/>
    </row>
    <row r="33" s="1" customFormat="1" ht="20.25" customHeight="1" spans="1:19">
      <c r="A33" s="5" t="s">
        <v>156</v>
      </c>
      <c r="B33" s="5" t="s">
        <v>21</v>
      </c>
      <c r="C33" s="5" t="s">
        <v>54</v>
      </c>
      <c r="D33" s="5">
        <v>3</v>
      </c>
      <c r="E33" s="5" t="s">
        <v>157</v>
      </c>
      <c r="F33" s="5" t="s">
        <v>24</v>
      </c>
      <c r="G33" s="6" t="s">
        <v>158</v>
      </c>
      <c r="H33" s="6" t="s">
        <v>26</v>
      </c>
      <c r="I33" s="6" t="s">
        <v>159</v>
      </c>
      <c r="J33" s="6" t="s">
        <v>28</v>
      </c>
      <c r="K33" s="6" t="s">
        <v>160</v>
      </c>
      <c r="L33" s="6" t="s">
        <v>161</v>
      </c>
      <c r="M33" s="11">
        <v>88</v>
      </c>
      <c r="N33" s="12">
        <f t="shared" ref="N33:N37" si="4">M33*0.7</f>
        <v>61.6</v>
      </c>
      <c r="O33" s="11">
        <v>84.7</v>
      </c>
      <c r="P33" s="11">
        <f t="shared" si="1"/>
        <v>25.41</v>
      </c>
      <c r="Q33" s="12">
        <f t="shared" si="2"/>
        <v>87.01</v>
      </c>
      <c r="R33" s="11">
        <v>1</v>
      </c>
      <c r="S33" s="11" t="s">
        <v>31</v>
      </c>
    </row>
    <row r="34" s="1" customFormat="1" ht="20.25" customHeight="1" spans="1:19">
      <c r="A34" s="5"/>
      <c r="B34" s="5"/>
      <c r="C34" s="5"/>
      <c r="D34" s="5"/>
      <c r="E34" s="5"/>
      <c r="F34" s="5"/>
      <c r="G34" s="6" t="s">
        <v>162</v>
      </c>
      <c r="H34" s="6" t="s">
        <v>43</v>
      </c>
      <c r="I34" s="6" t="s">
        <v>163</v>
      </c>
      <c r="J34" s="6" t="s">
        <v>28</v>
      </c>
      <c r="K34" s="6" t="s">
        <v>29</v>
      </c>
      <c r="L34" s="6" t="s">
        <v>161</v>
      </c>
      <c r="M34" s="11">
        <v>85</v>
      </c>
      <c r="N34" s="12">
        <f t="shared" si="4"/>
        <v>59.5</v>
      </c>
      <c r="O34" s="11">
        <v>86.7</v>
      </c>
      <c r="P34" s="11">
        <f t="shared" si="1"/>
        <v>26.01</v>
      </c>
      <c r="Q34" s="12">
        <f t="shared" si="2"/>
        <v>85.51</v>
      </c>
      <c r="R34" s="11">
        <v>2</v>
      </c>
      <c r="S34" s="11" t="s">
        <v>31</v>
      </c>
    </row>
    <row r="35" s="1" customFormat="1" ht="20.25" customHeight="1" spans="1:19">
      <c r="A35" s="5"/>
      <c r="B35" s="5"/>
      <c r="C35" s="5"/>
      <c r="D35" s="5"/>
      <c r="E35" s="5"/>
      <c r="F35" s="5"/>
      <c r="G35" s="6" t="s">
        <v>164</v>
      </c>
      <c r="H35" s="6" t="s">
        <v>26</v>
      </c>
      <c r="I35" s="6" t="s">
        <v>165</v>
      </c>
      <c r="J35" s="6" t="s">
        <v>28</v>
      </c>
      <c r="K35" s="6" t="s">
        <v>166</v>
      </c>
      <c r="L35" s="6" t="s">
        <v>167</v>
      </c>
      <c r="M35" s="11">
        <v>82.4</v>
      </c>
      <c r="N35" s="12">
        <f t="shared" si="4"/>
        <v>57.68</v>
      </c>
      <c r="O35" s="11">
        <v>87</v>
      </c>
      <c r="P35" s="11">
        <f t="shared" si="1"/>
        <v>26.1</v>
      </c>
      <c r="Q35" s="12">
        <f t="shared" si="2"/>
        <v>83.78</v>
      </c>
      <c r="R35" s="11">
        <v>3</v>
      </c>
      <c r="S35" s="11" t="s">
        <v>31</v>
      </c>
    </row>
    <row r="36" s="1" customFormat="1" ht="20.25" customHeight="1" spans="1:19">
      <c r="A36" s="5"/>
      <c r="B36" s="5"/>
      <c r="C36" s="5"/>
      <c r="D36" s="5"/>
      <c r="E36" s="5"/>
      <c r="F36" s="5"/>
      <c r="G36" s="7" t="s">
        <v>168</v>
      </c>
      <c r="H36" s="7" t="s">
        <v>26</v>
      </c>
      <c r="I36" s="7" t="s">
        <v>169</v>
      </c>
      <c r="J36" s="7" t="s">
        <v>28</v>
      </c>
      <c r="K36" s="7" t="s">
        <v>170</v>
      </c>
      <c r="L36" s="7" t="s">
        <v>171</v>
      </c>
      <c r="M36" s="15">
        <v>79.4</v>
      </c>
      <c r="N36" s="16">
        <f t="shared" si="4"/>
        <v>55.58</v>
      </c>
      <c r="O36" s="15">
        <v>84.4</v>
      </c>
      <c r="P36" s="15">
        <f t="shared" ref="P36:P67" si="5">O36*0.3</f>
        <v>25.32</v>
      </c>
      <c r="Q36" s="16">
        <f t="shared" ref="Q36:Q67" si="6">N36+P36</f>
        <v>80.9</v>
      </c>
      <c r="R36" s="15">
        <v>4</v>
      </c>
      <c r="S36" s="15"/>
    </row>
    <row r="37" s="1" customFormat="1" ht="20.25" customHeight="1" spans="1:19">
      <c r="A37" s="5"/>
      <c r="B37" s="5"/>
      <c r="C37" s="5"/>
      <c r="D37" s="5"/>
      <c r="E37" s="5"/>
      <c r="F37" s="5"/>
      <c r="G37" s="7" t="s">
        <v>172</v>
      </c>
      <c r="H37" s="7" t="s">
        <v>26</v>
      </c>
      <c r="I37" s="7" t="s">
        <v>173</v>
      </c>
      <c r="J37" s="7" t="s">
        <v>28</v>
      </c>
      <c r="K37" s="7" t="s">
        <v>174</v>
      </c>
      <c r="L37" s="7" t="s">
        <v>175</v>
      </c>
      <c r="M37" s="15">
        <v>74.2</v>
      </c>
      <c r="N37" s="16">
        <f t="shared" si="4"/>
        <v>51.94</v>
      </c>
      <c r="O37" s="15" t="s">
        <v>65</v>
      </c>
      <c r="P37" s="15" t="s">
        <v>65</v>
      </c>
      <c r="Q37" s="16">
        <f>N37</f>
        <v>51.94</v>
      </c>
      <c r="R37" s="15">
        <v>5</v>
      </c>
      <c r="S37" s="15"/>
    </row>
    <row r="38" s="1" customFormat="1" ht="20.25" customHeight="1" spans="1:19">
      <c r="A38" s="5" t="s">
        <v>176</v>
      </c>
      <c r="B38" s="5" t="s">
        <v>21</v>
      </c>
      <c r="C38" s="5" t="s">
        <v>54</v>
      </c>
      <c r="D38" s="5">
        <v>1</v>
      </c>
      <c r="E38" s="5" t="s">
        <v>177</v>
      </c>
      <c r="F38" s="5" t="s">
        <v>24</v>
      </c>
      <c r="G38" s="6" t="s">
        <v>178</v>
      </c>
      <c r="H38" s="6" t="s">
        <v>26</v>
      </c>
      <c r="I38" s="6" t="s">
        <v>179</v>
      </c>
      <c r="J38" s="6" t="s">
        <v>28</v>
      </c>
      <c r="K38" s="6" t="s">
        <v>180</v>
      </c>
      <c r="L38" s="6" t="s">
        <v>181</v>
      </c>
      <c r="M38" s="11">
        <v>83.8</v>
      </c>
      <c r="N38" s="12">
        <f t="shared" ref="N38:N43" si="7">M38*0.7</f>
        <v>58.66</v>
      </c>
      <c r="O38" s="11">
        <v>86</v>
      </c>
      <c r="P38" s="11">
        <f t="shared" si="5"/>
        <v>25.8</v>
      </c>
      <c r="Q38" s="12">
        <f t="shared" si="6"/>
        <v>84.46</v>
      </c>
      <c r="R38" s="11">
        <v>1</v>
      </c>
      <c r="S38" s="11" t="s">
        <v>31</v>
      </c>
    </row>
    <row r="39" s="1" customFormat="1" ht="20.25" customHeight="1" spans="1:19">
      <c r="A39" s="5"/>
      <c r="B39" s="5"/>
      <c r="C39" s="5"/>
      <c r="D39" s="5"/>
      <c r="E39" s="5"/>
      <c r="F39" s="5"/>
      <c r="G39" s="7" t="s">
        <v>182</v>
      </c>
      <c r="H39" s="7" t="s">
        <v>26</v>
      </c>
      <c r="I39" s="7" t="s">
        <v>183</v>
      </c>
      <c r="J39" s="7" t="s">
        <v>28</v>
      </c>
      <c r="K39" s="7" t="s">
        <v>97</v>
      </c>
      <c r="L39" s="7" t="s">
        <v>181</v>
      </c>
      <c r="M39" s="15">
        <v>80.2</v>
      </c>
      <c r="N39" s="16">
        <f t="shared" si="7"/>
        <v>56.14</v>
      </c>
      <c r="O39" s="15">
        <v>85.6</v>
      </c>
      <c r="P39" s="15">
        <f t="shared" si="5"/>
        <v>25.68</v>
      </c>
      <c r="Q39" s="16">
        <f t="shared" si="6"/>
        <v>81.82</v>
      </c>
      <c r="R39" s="15">
        <v>2</v>
      </c>
      <c r="S39" s="15"/>
    </row>
    <row r="40" s="1" customFormat="1" ht="20.25" customHeight="1" spans="1:19">
      <c r="A40" s="5"/>
      <c r="B40" s="5"/>
      <c r="C40" s="5"/>
      <c r="D40" s="5"/>
      <c r="E40" s="5"/>
      <c r="F40" s="5"/>
      <c r="G40" s="7" t="s">
        <v>184</v>
      </c>
      <c r="H40" s="7" t="s">
        <v>26</v>
      </c>
      <c r="I40" s="7" t="s">
        <v>185</v>
      </c>
      <c r="J40" s="7" t="s">
        <v>28</v>
      </c>
      <c r="K40" s="7" t="s">
        <v>97</v>
      </c>
      <c r="L40" s="7" t="s">
        <v>181</v>
      </c>
      <c r="M40" s="15">
        <v>75.2</v>
      </c>
      <c r="N40" s="16">
        <f t="shared" si="7"/>
        <v>52.64</v>
      </c>
      <c r="O40" s="15" t="s">
        <v>65</v>
      </c>
      <c r="P40" s="15" t="s">
        <v>65</v>
      </c>
      <c r="Q40" s="16">
        <f>N40</f>
        <v>52.64</v>
      </c>
      <c r="R40" s="15">
        <v>3</v>
      </c>
      <c r="S40" s="15"/>
    </row>
    <row r="41" s="1" customFormat="1" ht="20.25" customHeight="1" spans="1:19">
      <c r="A41" s="5"/>
      <c r="B41" s="5"/>
      <c r="C41" s="5"/>
      <c r="D41" s="5">
        <v>1</v>
      </c>
      <c r="E41" s="5" t="s">
        <v>186</v>
      </c>
      <c r="F41" s="5" t="s">
        <v>24</v>
      </c>
      <c r="G41" s="6" t="s">
        <v>187</v>
      </c>
      <c r="H41" s="6" t="s">
        <v>26</v>
      </c>
      <c r="I41" s="6" t="s">
        <v>188</v>
      </c>
      <c r="J41" s="6" t="s">
        <v>28</v>
      </c>
      <c r="K41" s="6" t="s">
        <v>189</v>
      </c>
      <c r="L41" s="6" t="s">
        <v>190</v>
      </c>
      <c r="M41" s="11">
        <v>86.8</v>
      </c>
      <c r="N41" s="12">
        <f t="shared" si="7"/>
        <v>60.76</v>
      </c>
      <c r="O41" s="11">
        <v>84</v>
      </c>
      <c r="P41" s="11">
        <f t="shared" si="5"/>
        <v>25.2</v>
      </c>
      <c r="Q41" s="12">
        <f t="shared" si="6"/>
        <v>85.96</v>
      </c>
      <c r="R41" s="11">
        <v>1</v>
      </c>
      <c r="S41" s="11" t="s">
        <v>31</v>
      </c>
    </row>
    <row r="42" s="1" customFormat="1" ht="20.25" customHeight="1" spans="1:19">
      <c r="A42" s="5"/>
      <c r="B42" s="5"/>
      <c r="C42" s="5"/>
      <c r="D42" s="5"/>
      <c r="E42" s="5"/>
      <c r="F42" s="5"/>
      <c r="G42" s="7" t="s">
        <v>191</v>
      </c>
      <c r="H42" s="7" t="s">
        <v>43</v>
      </c>
      <c r="I42" s="7" t="s">
        <v>192</v>
      </c>
      <c r="J42" s="7" t="s">
        <v>28</v>
      </c>
      <c r="K42" s="7" t="s">
        <v>189</v>
      </c>
      <c r="L42" s="7" t="s">
        <v>193</v>
      </c>
      <c r="M42" s="15">
        <v>85</v>
      </c>
      <c r="N42" s="16">
        <f t="shared" si="7"/>
        <v>59.5</v>
      </c>
      <c r="O42" s="15">
        <v>84</v>
      </c>
      <c r="P42" s="15">
        <f t="shared" si="5"/>
        <v>25.2</v>
      </c>
      <c r="Q42" s="16">
        <f t="shared" si="6"/>
        <v>84.7</v>
      </c>
      <c r="R42" s="15">
        <v>2</v>
      </c>
      <c r="S42" s="15"/>
    </row>
    <row r="43" s="1" customFormat="1" ht="20.25" customHeight="1" spans="1:19">
      <c r="A43" s="5"/>
      <c r="B43" s="5"/>
      <c r="C43" s="5"/>
      <c r="D43" s="5"/>
      <c r="E43" s="5"/>
      <c r="F43" s="5"/>
      <c r="G43" s="7" t="s">
        <v>194</v>
      </c>
      <c r="H43" s="7" t="s">
        <v>26</v>
      </c>
      <c r="I43" s="7" t="s">
        <v>195</v>
      </c>
      <c r="J43" s="7" t="s">
        <v>28</v>
      </c>
      <c r="K43" s="7" t="s">
        <v>97</v>
      </c>
      <c r="L43" s="7" t="s">
        <v>193</v>
      </c>
      <c r="M43" s="15">
        <v>81.6</v>
      </c>
      <c r="N43" s="16">
        <f t="shared" si="7"/>
        <v>57.12</v>
      </c>
      <c r="O43" s="15" t="s">
        <v>65</v>
      </c>
      <c r="P43" s="15" t="s">
        <v>65</v>
      </c>
      <c r="Q43" s="16">
        <f>N43</f>
        <v>57.12</v>
      </c>
      <c r="R43" s="15">
        <v>3</v>
      </c>
      <c r="S43" s="15"/>
    </row>
    <row r="44" s="1" customFormat="1" ht="20.25" customHeight="1" spans="1:19">
      <c r="A44" s="5"/>
      <c r="B44" s="5"/>
      <c r="C44" s="5" t="s">
        <v>22</v>
      </c>
      <c r="D44" s="5">
        <v>1</v>
      </c>
      <c r="E44" s="5" t="s">
        <v>196</v>
      </c>
      <c r="F44" s="5" t="s">
        <v>24</v>
      </c>
      <c r="G44" s="6" t="s">
        <v>197</v>
      </c>
      <c r="H44" s="6" t="s">
        <v>43</v>
      </c>
      <c r="I44" s="6" t="s">
        <v>198</v>
      </c>
      <c r="J44" s="6" t="s">
        <v>28</v>
      </c>
      <c r="K44" s="6" t="s">
        <v>199</v>
      </c>
      <c r="L44" s="6" t="s">
        <v>200</v>
      </c>
      <c r="M44" s="11">
        <v>82.48</v>
      </c>
      <c r="N44" s="12">
        <f t="shared" ref="N44:N60" si="8">M44*0.7</f>
        <v>57.736</v>
      </c>
      <c r="O44" s="11">
        <v>84.4</v>
      </c>
      <c r="P44" s="11">
        <f t="shared" si="5"/>
        <v>25.32</v>
      </c>
      <c r="Q44" s="12">
        <f t="shared" si="6"/>
        <v>83.056</v>
      </c>
      <c r="R44" s="11">
        <v>1</v>
      </c>
      <c r="S44" s="11" t="s">
        <v>31</v>
      </c>
    </row>
    <row r="45" s="1" customFormat="1" ht="20.25" customHeight="1" spans="1:19">
      <c r="A45" s="5"/>
      <c r="B45" s="5"/>
      <c r="C45" s="5"/>
      <c r="D45" s="5"/>
      <c r="E45" s="5"/>
      <c r="F45" s="5"/>
      <c r="G45" s="7" t="s">
        <v>201</v>
      </c>
      <c r="H45" s="7" t="s">
        <v>26</v>
      </c>
      <c r="I45" s="7" t="s">
        <v>202</v>
      </c>
      <c r="J45" s="7" t="s">
        <v>28</v>
      </c>
      <c r="K45" s="7" t="s">
        <v>203</v>
      </c>
      <c r="L45" s="7" t="s">
        <v>204</v>
      </c>
      <c r="M45" s="15">
        <v>69.24</v>
      </c>
      <c r="N45" s="16">
        <f t="shared" si="8"/>
        <v>48.468</v>
      </c>
      <c r="O45" s="15">
        <v>79.4</v>
      </c>
      <c r="P45" s="15">
        <f t="shared" si="5"/>
        <v>23.82</v>
      </c>
      <c r="Q45" s="16">
        <f t="shared" si="6"/>
        <v>72.288</v>
      </c>
      <c r="R45" s="15">
        <v>2</v>
      </c>
      <c r="S45" s="15"/>
    </row>
    <row r="46" s="1" customFormat="1" ht="20.25" customHeight="1" spans="1:19">
      <c r="A46" s="5"/>
      <c r="B46" s="5"/>
      <c r="C46" s="5"/>
      <c r="D46" s="5"/>
      <c r="E46" s="5"/>
      <c r="F46" s="5"/>
      <c r="G46" s="7" t="s">
        <v>205</v>
      </c>
      <c r="H46" s="7" t="s">
        <v>26</v>
      </c>
      <c r="I46" s="7" t="s">
        <v>206</v>
      </c>
      <c r="J46" s="7" t="s">
        <v>28</v>
      </c>
      <c r="K46" s="7" t="s">
        <v>207</v>
      </c>
      <c r="L46" s="7" t="s">
        <v>208</v>
      </c>
      <c r="M46" s="15">
        <v>66.9</v>
      </c>
      <c r="N46" s="16">
        <f t="shared" si="8"/>
        <v>46.83</v>
      </c>
      <c r="O46" s="15">
        <v>82.6</v>
      </c>
      <c r="P46" s="15">
        <f t="shared" si="5"/>
        <v>24.78</v>
      </c>
      <c r="Q46" s="16">
        <f t="shared" si="6"/>
        <v>71.61</v>
      </c>
      <c r="R46" s="15">
        <v>3</v>
      </c>
      <c r="S46" s="15"/>
    </row>
    <row r="47" s="1" customFormat="1" ht="20.25" customHeight="1" spans="1:19">
      <c r="A47" s="5" t="s">
        <v>209</v>
      </c>
      <c r="B47" s="5" t="s">
        <v>21</v>
      </c>
      <c r="C47" s="5" t="s">
        <v>54</v>
      </c>
      <c r="D47" s="5">
        <v>1</v>
      </c>
      <c r="E47" s="5" t="s">
        <v>210</v>
      </c>
      <c r="F47" s="5" t="s">
        <v>24</v>
      </c>
      <c r="G47" s="6" t="s">
        <v>211</v>
      </c>
      <c r="H47" s="6" t="s">
        <v>43</v>
      </c>
      <c r="I47" s="6" t="s">
        <v>212</v>
      </c>
      <c r="J47" s="6" t="s">
        <v>28</v>
      </c>
      <c r="K47" s="6" t="s">
        <v>45</v>
      </c>
      <c r="L47" s="6" t="s">
        <v>210</v>
      </c>
      <c r="M47" s="11">
        <v>88.56</v>
      </c>
      <c r="N47" s="12">
        <f t="shared" si="8"/>
        <v>61.992</v>
      </c>
      <c r="O47" s="11">
        <v>87.8</v>
      </c>
      <c r="P47" s="11">
        <f t="shared" si="5"/>
        <v>26.34</v>
      </c>
      <c r="Q47" s="12">
        <f t="shared" si="6"/>
        <v>88.332</v>
      </c>
      <c r="R47" s="11">
        <v>1</v>
      </c>
      <c r="S47" s="11" t="s">
        <v>31</v>
      </c>
    </row>
    <row r="48" s="1" customFormat="1" ht="20.25" customHeight="1" spans="1:19">
      <c r="A48" s="5"/>
      <c r="B48" s="5"/>
      <c r="C48" s="5"/>
      <c r="D48" s="5"/>
      <c r="E48" s="5"/>
      <c r="F48" s="5"/>
      <c r="G48" s="7" t="s">
        <v>213</v>
      </c>
      <c r="H48" s="7" t="s">
        <v>26</v>
      </c>
      <c r="I48" s="7" t="s">
        <v>214</v>
      </c>
      <c r="J48" s="7" t="s">
        <v>28</v>
      </c>
      <c r="K48" s="7" t="s">
        <v>45</v>
      </c>
      <c r="L48" s="7" t="s">
        <v>210</v>
      </c>
      <c r="M48" s="15">
        <v>83.74</v>
      </c>
      <c r="N48" s="16">
        <f t="shared" si="8"/>
        <v>58.618</v>
      </c>
      <c r="O48" s="15">
        <v>83.6</v>
      </c>
      <c r="P48" s="15">
        <f t="shared" si="5"/>
        <v>25.08</v>
      </c>
      <c r="Q48" s="16">
        <f t="shared" si="6"/>
        <v>83.698</v>
      </c>
      <c r="R48" s="15">
        <v>2</v>
      </c>
      <c r="S48" s="15"/>
    </row>
    <row r="49" s="1" customFormat="1" ht="20.25" customHeight="1" spans="1:19">
      <c r="A49" s="5"/>
      <c r="B49" s="5"/>
      <c r="C49" s="5"/>
      <c r="D49" s="5"/>
      <c r="E49" s="5"/>
      <c r="F49" s="5"/>
      <c r="G49" s="7" t="s">
        <v>215</v>
      </c>
      <c r="H49" s="7" t="s">
        <v>26</v>
      </c>
      <c r="I49" s="7" t="s">
        <v>216</v>
      </c>
      <c r="J49" s="7" t="s">
        <v>28</v>
      </c>
      <c r="K49" s="7" t="s">
        <v>94</v>
      </c>
      <c r="L49" s="7" t="s">
        <v>210</v>
      </c>
      <c r="M49" s="15">
        <v>77.71</v>
      </c>
      <c r="N49" s="16">
        <f t="shared" si="8"/>
        <v>54.397</v>
      </c>
      <c r="O49" s="15">
        <v>80.8</v>
      </c>
      <c r="P49" s="15">
        <f t="shared" si="5"/>
        <v>24.24</v>
      </c>
      <c r="Q49" s="16">
        <f t="shared" si="6"/>
        <v>78.637</v>
      </c>
      <c r="R49" s="15">
        <v>3</v>
      </c>
      <c r="S49" s="15"/>
    </row>
    <row r="50" s="1" customFormat="1" ht="20.25" customHeight="1" spans="1:19">
      <c r="A50" s="5" t="s">
        <v>217</v>
      </c>
      <c r="B50" s="5" t="s">
        <v>21</v>
      </c>
      <c r="C50" s="5" t="s">
        <v>22</v>
      </c>
      <c r="D50" s="5">
        <v>1</v>
      </c>
      <c r="E50" s="5" t="s">
        <v>218</v>
      </c>
      <c r="F50" s="5" t="s">
        <v>24</v>
      </c>
      <c r="G50" s="9" t="s">
        <v>219</v>
      </c>
      <c r="H50" s="9" t="s">
        <v>26</v>
      </c>
      <c r="I50" s="9" t="s">
        <v>220</v>
      </c>
      <c r="J50" s="9" t="s">
        <v>28</v>
      </c>
      <c r="K50" s="9" t="s">
        <v>29</v>
      </c>
      <c r="L50" s="9" t="s">
        <v>79</v>
      </c>
      <c r="M50" s="11">
        <v>76.15</v>
      </c>
      <c r="N50" s="12">
        <f t="shared" si="8"/>
        <v>53.305</v>
      </c>
      <c r="O50" s="11">
        <v>80</v>
      </c>
      <c r="P50" s="11">
        <f t="shared" si="5"/>
        <v>24</v>
      </c>
      <c r="Q50" s="12">
        <f t="shared" si="6"/>
        <v>77.305</v>
      </c>
      <c r="R50" s="11">
        <v>1</v>
      </c>
      <c r="S50" s="11" t="s">
        <v>31</v>
      </c>
    </row>
    <row r="51" s="1" customFormat="1" ht="20.25" customHeight="1" spans="1:19">
      <c r="A51" s="5"/>
      <c r="B51" s="5"/>
      <c r="C51" s="5"/>
      <c r="D51" s="5"/>
      <c r="E51" s="5"/>
      <c r="F51" s="5"/>
      <c r="G51" s="10" t="s">
        <v>221</v>
      </c>
      <c r="H51" s="10" t="s">
        <v>26</v>
      </c>
      <c r="I51" s="10" t="s">
        <v>222</v>
      </c>
      <c r="J51" s="10" t="s">
        <v>28</v>
      </c>
      <c r="K51" s="10" t="s">
        <v>29</v>
      </c>
      <c r="L51" s="10" t="s">
        <v>79</v>
      </c>
      <c r="M51" s="15">
        <v>74.21</v>
      </c>
      <c r="N51" s="16">
        <f t="shared" si="8"/>
        <v>51.947</v>
      </c>
      <c r="O51" s="15">
        <v>81.6</v>
      </c>
      <c r="P51" s="15">
        <f t="shared" si="5"/>
        <v>24.48</v>
      </c>
      <c r="Q51" s="16">
        <f t="shared" si="6"/>
        <v>76.427</v>
      </c>
      <c r="R51" s="15">
        <v>2</v>
      </c>
      <c r="S51" s="15"/>
    </row>
    <row r="52" s="1" customFormat="1" ht="20.25" customHeight="1" spans="1:19">
      <c r="A52" s="5"/>
      <c r="B52" s="5"/>
      <c r="C52" s="5"/>
      <c r="D52" s="5"/>
      <c r="E52" s="5"/>
      <c r="F52" s="5"/>
      <c r="G52" s="10" t="s">
        <v>223</v>
      </c>
      <c r="H52" s="10" t="s">
        <v>43</v>
      </c>
      <c r="I52" s="10" t="s">
        <v>224</v>
      </c>
      <c r="J52" s="10" t="s">
        <v>28</v>
      </c>
      <c r="K52" s="10" t="s">
        <v>29</v>
      </c>
      <c r="L52" s="10" t="s">
        <v>79</v>
      </c>
      <c r="M52" s="15">
        <v>75.65</v>
      </c>
      <c r="N52" s="16">
        <f t="shared" si="8"/>
        <v>52.955</v>
      </c>
      <c r="O52" s="15">
        <v>74.2</v>
      </c>
      <c r="P52" s="15">
        <f t="shared" si="5"/>
        <v>22.26</v>
      </c>
      <c r="Q52" s="16">
        <f t="shared" si="6"/>
        <v>75.215</v>
      </c>
      <c r="R52" s="15">
        <v>3</v>
      </c>
      <c r="S52" s="15"/>
    </row>
    <row r="53" s="1" customFormat="1" ht="20.25" customHeight="1" spans="1:19">
      <c r="A53" s="5"/>
      <c r="B53" s="5" t="s">
        <v>225</v>
      </c>
      <c r="C53" s="5" t="s">
        <v>226</v>
      </c>
      <c r="D53" s="5">
        <v>1</v>
      </c>
      <c r="E53" s="5" t="s">
        <v>227</v>
      </c>
      <c r="F53" s="5" t="s">
        <v>34</v>
      </c>
      <c r="G53" s="9" t="s">
        <v>228</v>
      </c>
      <c r="H53" s="9" t="s">
        <v>43</v>
      </c>
      <c r="I53" s="9" t="s">
        <v>229</v>
      </c>
      <c r="J53" s="9" t="s">
        <v>37</v>
      </c>
      <c r="K53" s="9" t="s">
        <v>230</v>
      </c>
      <c r="L53" s="9" t="s">
        <v>231</v>
      </c>
      <c r="M53" s="11">
        <v>76.53</v>
      </c>
      <c r="N53" s="12">
        <f t="shared" si="8"/>
        <v>53.571</v>
      </c>
      <c r="O53" s="11">
        <v>88.2</v>
      </c>
      <c r="P53" s="11">
        <f t="shared" si="5"/>
        <v>26.46</v>
      </c>
      <c r="Q53" s="12">
        <f t="shared" si="6"/>
        <v>80.031</v>
      </c>
      <c r="R53" s="11">
        <v>1</v>
      </c>
      <c r="S53" s="11" t="s">
        <v>31</v>
      </c>
    </row>
    <row r="54" s="1" customFormat="1" ht="20.25" customHeight="1" spans="1:19">
      <c r="A54" s="5"/>
      <c r="B54" s="5"/>
      <c r="C54" s="5"/>
      <c r="D54" s="5"/>
      <c r="E54" s="5"/>
      <c r="F54" s="5"/>
      <c r="G54" s="10" t="s">
        <v>232</v>
      </c>
      <c r="H54" s="10" t="s">
        <v>26</v>
      </c>
      <c r="I54" s="10" t="s">
        <v>233</v>
      </c>
      <c r="J54" s="10" t="s">
        <v>37</v>
      </c>
      <c r="K54" s="10" t="s">
        <v>234</v>
      </c>
      <c r="L54" s="10" t="s">
        <v>100</v>
      </c>
      <c r="M54" s="15">
        <v>75.33</v>
      </c>
      <c r="N54" s="16">
        <f t="shared" si="8"/>
        <v>52.731</v>
      </c>
      <c r="O54" s="15">
        <v>84.8</v>
      </c>
      <c r="P54" s="15">
        <f t="shared" si="5"/>
        <v>25.44</v>
      </c>
      <c r="Q54" s="16">
        <f t="shared" si="6"/>
        <v>78.171</v>
      </c>
      <c r="R54" s="15">
        <v>2</v>
      </c>
      <c r="S54" s="15"/>
    </row>
    <row r="55" s="1" customFormat="1" ht="20.25" customHeight="1" spans="1:19">
      <c r="A55" s="5"/>
      <c r="B55" s="5"/>
      <c r="C55" s="5"/>
      <c r="D55" s="5"/>
      <c r="E55" s="5"/>
      <c r="F55" s="5"/>
      <c r="G55" s="10" t="s">
        <v>235</v>
      </c>
      <c r="H55" s="10" t="s">
        <v>43</v>
      </c>
      <c r="I55" s="10" t="s">
        <v>236</v>
      </c>
      <c r="J55" s="10" t="s">
        <v>37</v>
      </c>
      <c r="K55" s="10" t="s">
        <v>29</v>
      </c>
      <c r="L55" s="10" t="s">
        <v>100</v>
      </c>
      <c r="M55" s="15">
        <v>72.4</v>
      </c>
      <c r="N55" s="16">
        <f t="shared" si="8"/>
        <v>50.68</v>
      </c>
      <c r="O55" s="15">
        <v>86</v>
      </c>
      <c r="P55" s="15">
        <f t="shared" si="5"/>
        <v>25.8</v>
      </c>
      <c r="Q55" s="16">
        <f t="shared" si="6"/>
        <v>76.48</v>
      </c>
      <c r="R55" s="15">
        <v>3</v>
      </c>
      <c r="S55" s="15"/>
    </row>
    <row r="56" s="1" customFormat="1" ht="20.25" customHeight="1" spans="1:19">
      <c r="A56" s="5" t="s">
        <v>237</v>
      </c>
      <c r="B56" s="5" t="s">
        <v>21</v>
      </c>
      <c r="C56" s="5" t="s">
        <v>22</v>
      </c>
      <c r="D56" s="5">
        <v>1</v>
      </c>
      <c r="E56" s="5" t="s">
        <v>238</v>
      </c>
      <c r="F56" s="5" t="s">
        <v>24</v>
      </c>
      <c r="G56" s="6" t="s">
        <v>239</v>
      </c>
      <c r="H56" s="6" t="s">
        <v>26</v>
      </c>
      <c r="I56" s="6" t="s">
        <v>240</v>
      </c>
      <c r="J56" s="6" t="s">
        <v>28</v>
      </c>
      <c r="K56" s="6" t="s">
        <v>241</v>
      </c>
      <c r="L56" s="6" t="s">
        <v>242</v>
      </c>
      <c r="M56" s="11">
        <v>86.8</v>
      </c>
      <c r="N56" s="12">
        <f t="shared" si="8"/>
        <v>60.76</v>
      </c>
      <c r="O56" s="11">
        <v>83.4</v>
      </c>
      <c r="P56" s="11">
        <f t="shared" si="5"/>
        <v>25.02</v>
      </c>
      <c r="Q56" s="12">
        <f t="shared" si="6"/>
        <v>85.78</v>
      </c>
      <c r="R56" s="11">
        <v>1</v>
      </c>
      <c r="S56" s="11" t="s">
        <v>31</v>
      </c>
    </row>
    <row r="57" s="1" customFormat="1" ht="20.25" customHeight="1" spans="1:19">
      <c r="A57" s="5"/>
      <c r="B57" s="5"/>
      <c r="C57" s="5"/>
      <c r="D57" s="5"/>
      <c r="E57" s="5"/>
      <c r="F57" s="5"/>
      <c r="G57" s="7" t="s">
        <v>243</v>
      </c>
      <c r="H57" s="7" t="s">
        <v>26</v>
      </c>
      <c r="I57" s="7" t="s">
        <v>244</v>
      </c>
      <c r="J57" s="7" t="s">
        <v>28</v>
      </c>
      <c r="K57" s="7" t="s">
        <v>207</v>
      </c>
      <c r="L57" s="7" t="s">
        <v>245</v>
      </c>
      <c r="M57" s="15">
        <v>81.4</v>
      </c>
      <c r="N57" s="16">
        <f t="shared" si="8"/>
        <v>56.98</v>
      </c>
      <c r="O57" s="15" t="s">
        <v>65</v>
      </c>
      <c r="P57" s="15" t="s">
        <v>65</v>
      </c>
      <c r="Q57" s="16">
        <f>N57</f>
        <v>56.98</v>
      </c>
      <c r="R57" s="15">
        <v>2</v>
      </c>
      <c r="S57" s="15"/>
    </row>
    <row r="58" s="1" customFormat="1" ht="20.25" customHeight="1" spans="1:19">
      <c r="A58" s="5" t="s">
        <v>246</v>
      </c>
      <c r="B58" s="5" t="s">
        <v>225</v>
      </c>
      <c r="C58" s="5" t="s">
        <v>226</v>
      </c>
      <c r="D58" s="5">
        <v>1</v>
      </c>
      <c r="E58" s="5" t="s">
        <v>247</v>
      </c>
      <c r="F58" s="5" t="s">
        <v>34</v>
      </c>
      <c r="G58" s="6" t="s">
        <v>248</v>
      </c>
      <c r="H58" s="6" t="s">
        <v>43</v>
      </c>
      <c r="I58" s="6" t="s">
        <v>249</v>
      </c>
      <c r="J58" s="13" t="s">
        <v>37</v>
      </c>
      <c r="K58" s="6" t="s">
        <v>250</v>
      </c>
      <c r="L58" s="6" t="s">
        <v>251</v>
      </c>
      <c r="M58" s="11">
        <v>85.66</v>
      </c>
      <c r="N58" s="12">
        <f t="shared" si="8"/>
        <v>59.962</v>
      </c>
      <c r="O58" s="11">
        <v>87.2</v>
      </c>
      <c r="P58" s="11">
        <f>O58*0.3</f>
        <v>26.16</v>
      </c>
      <c r="Q58" s="12">
        <f>N58+P58</f>
        <v>86.122</v>
      </c>
      <c r="R58" s="11">
        <v>1</v>
      </c>
      <c r="S58" s="11" t="s">
        <v>31</v>
      </c>
    </row>
    <row r="59" s="1" customFormat="1" ht="20.25" customHeight="1" spans="1:19">
      <c r="A59" s="5"/>
      <c r="B59" s="5"/>
      <c r="C59" s="5"/>
      <c r="D59" s="5"/>
      <c r="E59" s="5"/>
      <c r="F59" s="5"/>
      <c r="G59" s="7" t="s">
        <v>252</v>
      </c>
      <c r="H59" s="7" t="s">
        <v>26</v>
      </c>
      <c r="I59" s="7" t="s">
        <v>253</v>
      </c>
      <c r="J59" s="7" t="s">
        <v>28</v>
      </c>
      <c r="K59" s="7" t="s">
        <v>254</v>
      </c>
      <c r="L59" s="7" t="s">
        <v>255</v>
      </c>
      <c r="M59" s="15">
        <v>86</v>
      </c>
      <c r="N59" s="16">
        <f t="shared" si="8"/>
        <v>60.2</v>
      </c>
      <c r="O59" s="15">
        <v>85.4</v>
      </c>
      <c r="P59" s="15">
        <f>O59*0.3</f>
        <v>25.62</v>
      </c>
      <c r="Q59" s="16">
        <f>N59+P59</f>
        <v>85.82</v>
      </c>
      <c r="R59" s="15">
        <v>2</v>
      </c>
      <c r="S59" s="15"/>
    </row>
    <row r="60" s="1" customFormat="1" ht="20.25" customHeight="1" spans="1:19">
      <c r="A60" s="5"/>
      <c r="B60" s="5"/>
      <c r="C60" s="5"/>
      <c r="D60" s="5"/>
      <c r="E60" s="5"/>
      <c r="F60" s="5"/>
      <c r="G60" s="7" t="s">
        <v>256</v>
      </c>
      <c r="H60" s="7" t="s">
        <v>26</v>
      </c>
      <c r="I60" s="7" t="s">
        <v>257</v>
      </c>
      <c r="J60" s="18" t="s">
        <v>37</v>
      </c>
      <c r="K60" s="7" t="s">
        <v>258</v>
      </c>
      <c r="L60" s="18" t="s">
        <v>251</v>
      </c>
      <c r="M60" s="15">
        <v>81.33</v>
      </c>
      <c r="N60" s="16">
        <f t="shared" si="8"/>
        <v>56.931</v>
      </c>
      <c r="O60" s="15" t="s">
        <v>65</v>
      </c>
      <c r="P60" s="15" t="s">
        <v>65</v>
      </c>
      <c r="Q60" s="16">
        <f>N60</f>
        <v>56.931</v>
      </c>
      <c r="R60" s="15">
        <v>3</v>
      </c>
      <c r="S60" s="15"/>
    </row>
    <row r="61" s="1" customFormat="1" ht="20.25" customHeight="1" spans="1:19">
      <c r="A61" s="5" t="s">
        <v>259</v>
      </c>
      <c r="B61" s="5" t="s">
        <v>225</v>
      </c>
      <c r="C61" s="5" t="s">
        <v>226</v>
      </c>
      <c r="D61" s="5">
        <v>1</v>
      </c>
      <c r="E61" s="5" t="s">
        <v>260</v>
      </c>
      <c r="F61" s="5" t="s">
        <v>34</v>
      </c>
      <c r="G61" s="6" t="s">
        <v>261</v>
      </c>
      <c r="H61" s="6" t="s">
        <v>43</v>
      </c>
      <c r="I61" s="6" t="s">
        <v>262</v>
      </c>
      <c r="J61" s="6" t="s">
        <v>37</v>
      </c>
      <c r="K61" s="6" t="s">
        <v>263</v>
      </c>
      <c r="L61" s="6" t="s">
        <v>264</v>
      </c>
      <c r="M61" s="11">
        <v>80.33</v>
      </c>
      <c r="N61" s="12">
        <f t="shared" ref="N61:N70" si="9">M61*0.7</f>
        <v>56.231</v>
      </c>
      <c r="O61" s="11">
        <v>82</v>
      </c>
      <c r="P61" s="11">
        <f t="shared" si="5"/>
        <v>24.6</v>
      </c>
      <c r="Q61" s="12">
        <f t="shared" si="6"/>
        <v>80.831</v>
      </c>
      <c r="R61" s="11">
        <v>1</v>
      </c>
      <c r="S61" s="11" t="s">
        <v>31</v>
      </c>
    </row>
    <row r="62" s="1" customFormat="1" ht="20.25" customHeight="1" spans="1:19">
      <c r="A62" s="5"/>
      <c r="B62" s="5"/>
      <c r="C62" s="5"/>
      <c r="D62" s="5"/>
      <c r="E62" s="5"/>
      <c r="F62" s="5"/>
      <c r="G62" s="7" t="s">
        <v>265</v>
      </c>
      <c r="H62" s="7" t="s">
        <v>43</v>
      </c>
      <c r="I62" s="7" t="s">
        <v>266</v>
      </c>
      <c r="J62" s="7" t="s">
        <v>37</v>
      </c>
      <c r="K62" s="7" t="s">
        <v>267</v>
      </c>
      <c r="L62" s="7" t="s">
        <v>268</v>
      </c>
      <c r="M62" s="15">
        <v>77</v>
      </c>
      <c r="N62" s="16">
        <f t="shared" si="9"/>
        <v>53.9</v>
      </c>
      <c r="O62" s="15" t="s">
        <v>65</v>
      </c>
      <c r="P62" s="15" t="s">
        <v>65</v>
      </c>
      <c r="Q62" s="16">
        <f>N62</f>
        <v>53.9</v>
      </c>
      <c r="R62" s="15">
        <v>2</v>
      </c>
      <c r="S62" s="15"/>
    </row>
    <row r="63" s="1" customFormat="1" ht="20.25" customHeight="1" spans="1:19">
      <c r="A63" s="5" t="s">
        <v>269</v>
      </c>
      <c r="B63" s="5" t="s">
        <v>21</v>
      </c>
      <c r="C63" s="5" t="s">
        <v>270</v>
      </c>
      <c r="D63" s="5">
        <v>1</v>
      </c>
      <c r="E63" s="5" t="s">
        <v>271</v>
      </c>
      <c r="F63" s="5" t="s">
        <v>34</v>
      </c>
      <c r="G63" s="6" t="s">
        <v>272</v>
      </c>
      <c r="H63" s="6" t="s">
        <v>43</v>
      </c>
      <c r="I63" s="6" t="s">
        <v>273</v>
      </c>
      <c r="J63" s="6" t="s">
        <v>28</v>
      </c>
      <c r="K63" s="6" t="s">
        <v>274</v>
      </c>
      <c r="L63" s="6" t="s">
        <v>275</v>
      </c>
      <c r="M63" s="11">
        <v>89.4</v>
      </c>
      <c r="N63" s="12">
        <f t="shared" si="9"/>
        <v>62.58</v>
      </c>
      <c r="O63" s="11">
        <v>86</v>
      </c>
      <c r="P63" s="11">
        <f t="shared" si="5"/>
        <v>25.8</v>
      </c>
      <c r="Q63" s="12">
        <f t="shared" si="6"/>
        <v>88.38</v>
      </c>
      <c r="R63" s="11">
        <v>1</v>
      </c>
      <c r="S63" s="11" t="s">
        <v>31</v>
      </c>
    </row>
    <row r="64" s="1" customFormat="1" ht="20.25" customHeight="1" spans="1:19">
      <c r="A64" s="5"/>
      <c r="B64" s="5"/>
      <c r="C64" s="5"/>
      <c r="D64" s="5"/>
      <c r="E64" s="5"/>
      <c r="F64" s="5"/>
      <c r="G64" s="7" t="s">
        <v>276</v>
      </c>
      <c r="H64" s="7" t="s">
        <v>26</v>
      </c>
      <c r="I64" s="7" t="s">
        <v>277</v>
      </c>
      <c r="J64" s="7" t="s">
        <v>37</v>
      </c>
      <c r="K64" s="7" t="s">
        <v>278</v>
      </c>
      <c r="L64" s="7" t="s">
        <v>279</v>
      </c>
      <c r="M64" s="15">
        <v>75.2</v>
      </c>
      <c r="N64" s="16">
        <f t="shared" si="9"/>
        <v>52.64</v>
      </c>
      <c r="O64" s="15" t="s">
        <v>65</v>
      </c>
      <c r="P64" s="15" t="s">
        <v>65</v>
      </c>
      <c r="Q64" s="16">
        <f>N64</f>
        <v>52.64</v>
      </c>
      <c r="R64" s="15">
        <v>2</v>
      </c>
      <c r="S64" s="15"/>
    </row>
    <row r="65" s="1" customFormat="1" ht="20.25" customHeight="1" spans="1:19">
      <c r="A65" s="5" t="s">
        <v>280</v>
      </c>
      <c r="B65" s="5" t="s">
        <v>225</v>
      </c>
      <c r="C65" s="5" t="s">
        <v>226</v>
      </c>
      <c r="D65" s="5">
        <v>1</v>
      </c>
      <c r="E65" s="5" t="s">
        <v>281</v>
      </c>
      <c r="F65" s="5" t="s">
        <v>34</v>
      </c>
      <c r="G65" s="6" t="s">
        <v>282</v>
      </c>
      <c r="H65" s="6" t="s">
        <v>43</v>
      </c>
      <c r="I65" s="6" t="s">
        <v>283</v>
      </c>
      <c r="J65" s="13" t="s">
        <v>37</v>
      </c>
      <c r="K65" s="6" t="s">
        <v>174</v>
      </c>
      <c r="L65" s="6" t="s">
        <v>281</v>
      </c>
      <c r="M65" s="11">
        <v>82.6</v>
      </c>
      <c r="N65" s="12">
        <f t="shared" si="9"/>
        <v>57.82</v>
      </c>
      <c r="O65" s="11">
        <v>81.2</v>
      </c>
      <c r="P65" s="11">
        <f t="shared" si="5"/>
        <v>24.36</v>
      </c>
      <c r="Q65" s="12">
        <f t="shared" si="6"/>
        <v>82.18</v>
      </c>
      <c r="R65" s="11">
        <v>1</v>
      </c>
      <c r="S65" s="11" t="s">
        <v>31</v>
      </c>
    </row>
    <row r="66" s="1" customFormat="1" ht="20.25" customHeight="1" spans="1:19">
      <c r="A66" s="5"/>
      <c r="B66" s="5"/>
      <c r="C66" s="5"/>
      <c r="D66" s="5"/>
      <c r="E66" s="5"/>
      <c r="F66" s="5"/>
      <c r="G66" s="7" t="s">
        <v>284</v>
      </c>
      <c r="H66" s="7" t="s">
        <v>43</v>
      </c>
      <c r="I66" s="7" t="s">
        <v>285</v>
      </c>
      <c r="J66" s="7" t="s">
        <v>37</v>
      </c>
      <c r="K66" s="7" t="s">
        <v>286</v>
      </c>
      <c r="L66" s="7" t="s">
        <v>281</v>
      </c>
      <c r="M66" s="15">
        <v>72.6</v>
      </c>
      <c r="N66" s="16">
        <f t="shared" si="9"/>
        <v>50.82</v>
      </c>
      <c r="O66" s="15">
        <v>83.8</v>
      </c>
      <c r="P66" s="15">
        <f t="shared" si="5"/>
        <v>25.14</v>
      </c>
      <c r="Q66" s="16">
        <f t="shared" si="6"/>
        <v>75.96</v>
      </c>
      <c r="R66" s="15">
        <v>2</v>
      </c>
      <c r="S66" s="15"/>
    </row>
    <row r="67" s="1" customFormat="1" ht="20.25" customHeight="1" spans="1:19">
      <c r="A67" s="5"/>
      <c r="B67" s="5"/>
      <c r="C67" s="5"/>
      <c r="D67" s="5"/>
      <c r="E67" s="5"/>
      <c r="F67" s="5"/>
      <c r="G67" s="7" t="s">
        <v>287</v>
      </c>
      <c r="H67" s="7" t="s">
        <v>43</v>
      </c>
      <c r="I67" s="7" t="s">
        <v>288</v>
      </c>
      <c r="J67" s="7" t="s">
        <v>37</v>
      </c>
      <c r="K67" s="7" t="s">
        <v>289</v>
      </c>
      <c r="L67" s="7" t="s">
        <v>281</v>
      </c>
      <c r="M67" s="15">
        <v>70</v>
      </c>
      <c r="N67" s="16">
        <f t="shared" si="9"/>
        <v>49</v>
      </c>
      <c r="O67" s="15" t="s">
        <v>65</v>
      </c>
      <c r="P67" s="15" t="s">
        <v>65</v>
      </c>
      <c r="Q67" s="16">
        <f>N67</f>
        <v>49</v>
      </c>
      <c r="R67" s="15">
        <v>3</v>
      </c>
      <c r="S67" s="15"/>
    </row>
    <row r="68" s="1" customFormat="1" ht="20.25" customHeight="1" spans="1:19">
      <c r="A68" s="5" t="s">
        <v>290</v>
      </c>
      <c r="B68" s="5" t="s">
        <v>225</v>
      </c>
      <c r="C68" s="5" t="s">
        <v>226</v>
      </c>
      <c r="D68" s="5">
        <v>1</v>
      </c>
      <c r="E68" s="5" t="s">
        <v>291</v>
      </c>
      <c r="F68" s="5" t="s">
        <v>34</v>
      </c>
      <c r="G68" s="6" t="s">
        <v>292</v>
      </c>
      <c r="H68" s="6" t="s">
        <v>43</v>
      </c>
      <c r="I68" s="6" t="s">
        <v>293</v>
      </c>
      <c r="J68" s="6" t="s">
        <v>28</v>
      </c>
      <c r="K68" s="6" t="s">
        <v>94</v>
      </c>
      <c r="L68" s="6" t="s">
        <v>294</v>
      </c>
      <c r="M68" s="11">
        <v>86.37</v>
      </c>
      <c r="N68" s="12">
        <f t="shared" si="9"/>
        <v>60.459</v>
      </c>
      <c r="O68" s="11">
        <v>84.2</v>
      </c>
      <c r="P68" s="11">
        <f>O68*0.3</f>
        <v>25.26</v>
      </c>
      <c r="Q68" s="12">
        <f>N68+P68</f>
        <v>85.719</v>
      </c>
      <c r="R68" s="11">
        <v>1</v>
      </c>
      <c r="S68" s="11" t="s">
        <v>31</v>
      </c>
    </row>
    <row r="69" s="1" customFormat="1" ht="20.25" customHeight="1" spans="1:19">
      <c r="A69" s="5"/>
      <c r="B69" s="5"/>
      <c r="C69" s="5"/>
      <c r="D69" s="5"/>
      <c r="E69" s="5"/>
      <c r="F69" s="5"/>
      <c r="G69" s="7" t="s">
        <v>295</v>
      </c>
      <c r="H69" s="7" t="s">
        <v>26</v>
      </c>
      <c r="I69" s="7" t="s">
        <v>296</v>
      </c>
      <c r="J69" s="7" t="s">
        <v>37</v>
      </c>
      <c r="K69" s="7" t="s">
        <v>97</v>
      </c>
      <c r="L69" s="7" t="s">
        <v>294</v>
      </c>
      <c r="M69" s="15">
        <v>82.51</v>
      </c>
      <c r="N69" s="16">
        <f t="shared" si="9"/>
        <v>57.757</v>
      </c>
      <c r="O69" s="15">
        <v>82</v>
      </c>
      <c r="P69" s="15">
        <f>O69*0.3</f>
        <v>24.6</v>
      </c>
      <c r="Q69" s="16">
        <f>N69+P69</f>
        <v>82.357</v>
      </c>
      <c r="R69" s="15">
        <v>2</v>
      </c>
      <c r="S69" s="15"/>
    </row>
    <row r="70" s="1" customFormat="1" ht="20.25" customHeight="1" spans="1:19">
      <c r="A70" s="5"/>
      <c r="B70" s="5"/>
      <c r="C70" s="5"/>
      <c r="D70" s="5"/>
      <c r="E70" s="5"/>
      <c r="F70" s="5"/>
      <c r="G70" s="7" t="s">
        <v>297</v>
      </c>
      <c r="H70" s="7" t="s">
        <v>43</v>
      </c>
      <c r="I70" s="7" t="s">
        <v>298</v>
      </c>
      <c r="J70" s="18" t="s">
        <v>37</v>
      </c>
      <c r="K70" s="7" t="s">
        <v>299</v>
      </c>
      <c r="L70" s="7" t="s">
        <v>294</v>
      </c>
      <c r="M70" s="15">
        <v>80.45</v>
      </c>
      <c r="N70" s="16">
        <f t="shared" si="9"/>
        <v>56.315</v>
      </c>
      <c r="O70" s="15" t="s">
        <v>65</v>
      </c>
      <c r="P70" s="15" t="s">
        <v>65</v>
      </c>
      <c r="Q70" s="16">
        <f>N70</f>
        <v>56.315</v>
      </c>
      <c r="R70" s="15">
        <v>3</v>
      </c>
      <c r="S70" s="15"/>
    </row>
  </sheetData>
  <mergeCells count="124">
    <mergeCell ref="A1:S1"/>
    <mergeCell ref="A3:A4"/>
    <mergeCell ref="A5:A7"/>
    <mergeCell ref="A8:A16"/>
    <mergeCell ref="A17:A19"/>
    <mergeCell ref="A21:A23"/>
    <mergeCell ref="A24:A26"/>
    <mergeCell ref="A27:A29"/>
    <mergeCell ref="A30:A32"/>
    <mergeCell ref="A33:A37"/>
    <mergeCell ref="A38:A46"/>
    <mergeCell ref="A47:A49"/>
    <mergeCell ref="A50:A55"/>
    <mergeCell ref="A56:A57"/>
    <mergeCell ref="A58:A60"/>
    <mergeCell ref="A61:A62"/>
    <mergeCell ref="A63:A64"/>
    <mergeCell ref="A65:A67"/>
    <mergeCell ref="A68:A70"/>
    <mergeCell ref="B3:B4"/>
    <mergeCell ref="B5:B7"/>
    <mergeCell ref="B8:B16"/>
    <mergeCell ref="B17:B19"/>
    <mergeCell ref="B21:B23"/>
    <mergeCell ref="B24:B26"/>
    <mergeCell ref="B27:B29"/>
    <mergeCell ref="B30:B32"/>
    <mergeCell ref="B33:B37"/>
    <mergeCell ref="B38:B46"/>
    <mergeCell ref="B47:B49"/>
    <mergeCell ref="B50:B52"/>
    <mergeCell ref="B53:B55"/>
    <mergeCell ref="B56:B57"/>
    <mergeCell ref="B58:B60"/>
    <mergeCell ref="B61:B62"/>
    <mergeCell ref="B63:B64"/>
    <mergeCell ref="B65:B67"/>
    <mergeCell ref="B68:B70"/>
    <mergeCell ref="C5:C7"/>
    <mergeCell ref="C8:C13"/>
    <mergeCell ref="C14:C16"/>
    <mergeCell ref="C17:C19"/>
    <mergeCell ref="C21:C23"/>
    <mergeCell ref="C24:C26"/>
    <mergeCell ref="C27:C29"/>
    <mergeCell ref="C30:C32"/>
    <mergeCell ref="C33:C37"/>
    <mergeCell ref="C38:C43"/>
    <mergeCell ref="C44:C46"/>
    <mergeCell ref="C47:C49"/>
    <mergeCell ref="C50:C52"/>
    <mergeCell ref="C53:C55"/>
    <mergeCell ref="C56:C57"/>
    <mergeCell ref="C58:C60"/>
    <mergeCell ref="C61:C62"/>
    <mergeCell ref="C63:C64"/>
    <mergeCell ref="C65:C67"/>
    <mergeCell ref="C68:C70"/>
    <mergeCell ref="D5:D7"/>
    <mergeCell ref="D8:D10"/>
    <mergeCell ref="D11:D13"/>
    <mergeCell ref="D14:D16"/>
    <mergeCell ref="D17:D19"/>
    <mergeCell ref="D21:D23"/>
    <mergeCell ref="D24:D26"/>
    <mergeCell ref="D27:D29"/>
    <mergeCell ref="D30:D32"/>
    <mergeCell ref="D33:D37"/>
    <mergeCell ref="D38:D40"/>
    <mergeCell ref="D41:D43"/>
    <mergeCell ref="D44:D46"/>
    <mergeCell ref="D47:D49"/>
    <mergeCell ref="D50:D52"/>
    <mergeCell ref="D53:D55"/>
    <mergeCell ref="D56:D57"/>
    <mergeCell ref="D58:D60"/>
    <mergeCell ref="D61:D62"/>
    <mergeCell ref="D63:D64"/>
    <mergeCell ref="D65:D67"/>
    <mergeCell ref="D68:D70"/>
    <mergeCell ref="E5:E7"/>
    <mergeCell ref="E8:E10"/>
    <mergeCell ref="E11:E13"/>
    <mergeCell ref="E14:E16"/>
    <mergeCell ref="E17:E19"/>
    <mergeCell ref="E21:E23"/>
    <mergeCell ref="E24:E26"/>
    <mergeCell ref="E27:E29"/>
    <mergeCell ref="E30:E32"/>
    <mergeCell ref="E33:E37"/>
    <mergeCell ref="E38:E40"/>
    <mergeCell ref="E41:E43"/>
    <mergeCell ref="E44:E46"/>
    <mergeCell ref="E47:E49"/>
    <mergeCell ref="E50:E52"/>
    <mergeCell ref="E53:E55"/>
    <mergeCell ref="E56:E57"/>
    <mergeCell ref="E58:E60"/>
    <mergeCell ref="E61:E62"/>
    <mergeCell ref="E63:E64"/>
    <mergeCell ref="E65:E67"/>
    <mergeCell ref="E68:E70"/>
    <mergeCell ref="F5:F7"/>
    <mergeCell ref="F8:F10"/>
    <mergeCell ref="F11:F13"/>
    <mergeCell ref="F14:F16"/>
    <mergeCell ref="F17:F19"/>
    <mergeCell ref="F21:F23"/>
    <mergeCell ref="F24:F26"/>
    <mergeCell ref="F27:F29"/>
    <mergeCell ref="F30:F32"/>
    <mergeCell ref="F33:F37"/>
    <mergeCell ref="F38:F40"/>
    <mergeCell ref="F41:F43"/>
    <mergeCell ref="F44:F46"/>
    <mergeCell ref="F47:F49"/>
    <mergeCell ref="F50:F52"/>
    <mergeCell ref="F53:F55"/>
    <mergeCell ref="F56:F57"/>
    <mergeCell ref="F58:F60"/>
    <mergeCell ref="F61:F62"/>
    <mergeCell ref="F63:F64"/>
    <mergeCell ref="F65:F67"/>
    <mergeCell ref="F68:F70"/>
  </mergeCells>
  <pageMargins left="0.432638888888889" right="0.314583333333333" top="0.66875" bottom="1" header="0.5" footer="0.5"/>
  <pageSetup paperSize="8"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2006-09-13T11:21:00Z</dcterms:created>
  <dcterms:modified xsi:type="dcterms:W3CDTF">2019-07-13T08:24:51Z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